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040" activeTab="5"/>
  </bookViews>
  <sheets>
    <sheet name="1" sheetId="1" r:id="rId1"/>
    <sheet name="2" sheetId="2" r:id="rId2"/>
    <sheet name="3(3 ГОД)2019 " sheetId="3" state="hidden" r:id="rId3"/>
    <sheet name="(1 ГОД)2019" sheetId="4" r:id="rId4"/>
    <sheet name="(2 ГОД)2020 (2)" sheetId="5" r:id="rId5"/>
    <sheet name="(3 ГОД)2021 " sheetId="6" r:id="rId6"/>
    <sheet name="3(1 ГОД)2017 (2)" sheetId="7" state="hidden" r:id="rId7"/>
    <sheet name="4 (2)" sheetId="8" state="hidden" r:id="rId8"/>
    <sheet name="4" sheetId="9" r:id="rId9"/>
    <sheet name="5" sheetId="10" r:id="rId10"/>
  </sheets>
  <definedNames>
    <definedName name="_xlnm.Print_Titles" localSheetId="3">'(1 ГОД)2019'!$6:$11</definedName>
    <definedName name="_xlnm.Print_Titles" localSheetId="4">'(2 ГОД)2020 (2)'!$6:$11</definedName>
    <definedName name="_xlnm.Print_Titles" localSheetId="5">'(3 ГОД)2021 '!$6:$11</definedName>
    <definedName name="_xlnm.Print_Titles" localSheetId="1">'2'!$4:$4</definedName>
    <definedName name="_xlnm.Print_Titles" localSheetId="6">'3(1 ГОД)2017 (2)'!$6:$11</definedName>
    <definedName name="_xlnm.Print_Titles" localSheetId="2">'3(3 ГОД)2019 '!$6:$11</definedName>
    <definedName name="_xlnm.Print_Area" localSheetId="3">'(1 ГОД)2019'!$A$1:$FH$108</definedName>
    <definedName name="_xlnm.Print_Area" localSheetId="4">'(2 ГОД)2020 (2)'!$A$1:$FH$104</definedName>
    <definedName name="_xlnm.Print_Area" localSheetId="5">'(3 ГОД)2021 '!$A$1:$FH$104</definedName>
    <definedName name="_xlnm.Print_Area" localSheetId="0">'1'!$A$1:$DD$55</definedName>
    <definedName name="_xlnm.Print_Area" localSheetId="1">'2'!$A$1:$DD$30</definedName>
    <definedName name="_xlnm.Print_Area" localSheetId="6">'3(1 ГОД)2017 (2)'!$A$1:$FH$110</definedName>
    <definedName name="_xlnm.Print_Area" localSheetId="2">'3(3 ГОД)2019 '!$A$1:$FH$110</definedName>
    <definedName name="_xlnm.Print_Area" localSheetId="8">'4'!$A$1:$DN$57</definedName>
    <definedName name="_xlnm.Print_Area" localSheetId="7">'4 (2)'!$A$1:$DN$53</definedName>
    <definedName name="_xlnm.Print_Area" localSheetId="9">'5'!$A$2:$DD$40</definedName>
  </definedNames>
  <calcPr fullCalcOnLoad="1"/>
</workbook>
</file>

<file path=xl/sharedStrings.xml><?xml version="1.0" encoding="utf-8"?>
<sst xmlns="http://schemas.openxmlformats.org/spreadsheetml/2006/main" count="3000" uniqueCount="303">
  <si>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</si>
  <si>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</si>
  <si>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</si>
  <si>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</si>
  <si>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</si>
  <si>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</si>
  <si>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</si>
  <si>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</si>
  <si>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</si>
  <si>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</si>
  <si>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</si>
  <si>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</si>
  <si>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</si>
  <si>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</si>
  <si>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</si>
  <si>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</si>
  <si>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</si>
  <si>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</si>
  <si>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</si>
  <si>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</si>
  <si>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</si>
  <si>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</si>
  <si>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</si>
  <si>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</si>
  <si>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</si>
  <si>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</si>
  <si>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</si>
  <si>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</si>
  <si>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</si>
  <si>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</si>
  <si>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</si>
  <si>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</si>
  <si>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</si>
  <si>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</si>
  <si>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</si>
  <si>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</si>
  <si>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</si>
  <si>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</si>
  <si>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</si>
  <si>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</si>
  <si>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государственного учреждения</t>
  </si>
  <si>
    <t>Наименование органа, осуществляющего</t>
  </si>
  <si>
    <t>функции и полномочия учредителя</t>
  </si>
  <si>
    <t>образования и науки Самарской области</t>
  </si>
  <si>
    <t xml:space="preserve">Наименование </t>
  </si>
  <si>
    <t xml:space="preserve"> государственного учреждения</t>
  </si>
  <si>
    <t xml:space="preserve">I. Сведения о деятельности  государственного учреждения </t>
  </si>
  <si>
    <t>1.1. Цели деятельности  государственного учреждения :</t>
  </si>
  <si>
    <t>1.2. Виды деятельности  государственного учреждения :</t>
  </si>
  <si>
    <t>II. Показатели финансового состояния  государственного учреждения</t>
  </si>
  <si>
    <t xml:space="preserve"> год и плановый период</t>
  </si>
  <si>
    <t>Код строки</t>
  </si>
  <si>
    <t>в том числе</t>
  </si>
  <si>
    <t>субсидии на финансовое обеспечение выполнения государственного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</si>
  <si>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</si>
  <si>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</si>
  <si>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</si>
  <si>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</si>
  <si>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 от собственности (сдача в аренду государственного недвижимого имущества и прочее)</t>
  </si>
  <si>
    <t>х</t>
  </si>
  <si>
    <t>средства областного бюджета, поступающие из федерального бюджета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</si>
  <si>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</si>
  <si>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</si>
  <si>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</si>
  <si>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</si>
  <si>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</si>
  <si>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</si>
  <si>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</si>
  <si>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</si>
  <si>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</si>
  <si>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</si>
  <si>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</si>
  <si>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</si>
  <si>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</si>
  <si>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</si>
  <si>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</si>
  <si>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</si>
  <si>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</si>
  <si>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</si>
  <si>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</si>
  <si>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</si>
  <si>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</si>
  <si>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</si>
  <si>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</si>
  <si>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</si>
  <si>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</si>
  <si>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</si>
  <si>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</si>
  <si>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</si>
  <si>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</si>
  <si>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</si>
  <si>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</si>
  <si>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</si>
  <si>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</si>
  <si>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работ, услуг</t>
  </si>
  <si>
    <t>0001</t>
  </si>
  <si>
    <t>1001</t>
  </si>
  <si>
    <t>2001</t>
  </si>
  <si>
    <t>При этом необходимо обеспечить соотношение следующих показателей: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</si>
  <si>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</si>
  <si>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</si>
  <si>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</si>
  <si>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</si>
  <si>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</si>
  <si>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</si>
  <si>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</si>
  <si>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</si>
  <si>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</si>
  <si>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</si>
  <si>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 xml:space="preserve"> Общая балансовая стоимость недвижимого государственного имущества, всего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</si>
  <si>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</si>
  <si>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</si>
  <si>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</si>
  <si>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</si>
  <si>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</si>
  <si>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</si>
  <si>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</si>
  <si>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</si>
  <si>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</si>
  <si>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</si>
  <si>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</si>
  <si>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</si>
  <si>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всего на закупки</t>
  </si>
  <si>
    <t>Таблица 4</t>
  </si>
  <si>
    <t>(очередной финансовый год)</t>
  </si>
  <si>
    <t>Поступление</t>
  </si>
  <si>
    <t>Выбытие</t>
  </si>
  <si>
    <t>040</t>
  </si>
  <si>
    <t>Таблица 3</t>
  </si>
  <si>
    <t>Руководитель  государственного учреждения</t>
  </si>
  <si>
    <t>на закупку товаров, работ, услуг по году начала закупки:</t>
  </si>
  <si>
    <t xml:space="preserve">Начисления на выплаты по оплате труда
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</si>
  <si>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</si>
  <si>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</si>
  <si>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</si>
  <si>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</si>
  <si>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</si>
  <si>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находящихся в ведении министерства</t>
  </si>
  <si>
    <t xml:space="preserve">1.4. Общая балансовая стоимость недвижимого государственного имущества на дату </t>
  </si>
  <si>
    <t xml:space="preserve">1.5. Общая балансовая стоимость движимого государственного имущества на дату </t>
  </si>
  <si>
    <t xml:space="preserve">     государственных учреждений Самарской области,</t>
  </si>
  <si>
    <t>государственного учреждения Самарской области,</t>
  </si>
  <si>
    <t xml:space="preserve">Руководитель финансово-экономической </t>
  </si>
  <si>
    <t>службы</t>
  </si>
  <si>
    <t>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</si>
  <si>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</si>
  <si>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</si>
  <si>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</si>
  <si>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III. Показатели по поступлениям и выплатам государственного учреждения </t>
  </si>
  <si>
    <t>в соответствии с Федеральным законом от 18 июля 2011 г. № 223 -ФЗ "О закупках товаров, работ, услуг отдельными видами юридических лиц"</t>
  </si>
  <si>
    <t xml:space="preserve">субсидии, предоставляемые в соответствии с абзацем вторым пункта 1 статьи 78.1 Бюджетного кодекса Российской Федерации (целевые субсидии) </t>
  </si>
  <si>
    <t>Таблица 2.3</t>
  </si>
  <si>
    <t>в том числе: на оплату контрактов, заключенных до начала очередного финансового года:</t>
  </si>
  <si>
    <t>1.</t>
  </si>
  <si>
    <t>2.</t>
  </si>
  <si>
    <t>Код операций сектора государственного управления (для поступлений)</t>
  </si>
  <si>
    <t>Х</t>
  </si>
  <si>
    <t>Сумма, руб. (с точностью до двух знаков после запятой - 0,00)</t>
  </si>
  <si>
    <t>Код экономической классификации расходов (для выплат)</t>
  </si>
  <si>
    <t xml:space="preserve">Код раздела </t>
  </si>
  <si>
    <t>Код подраздела</t>
  </si>
  <si>
    <t xml:space="preserve"> Код целевой статьи расходов</t>
  </si>
  <si>
    <t>Код целевой статьи расходов</t>
  </si>
  <si>
    <t>в соответствии с Федеральным законом от 5 апреля 2013 г. № 44 -ФЗ "О контрактной системе в сфере закупок товаров, работ, услуг для обеспечения государственных и муниципальных нужд"</t>
  </si>
  <si>
    <t>Коды
бюджетной классификации Российской Федерации</t>
  </si>
  <si>
    <t>Код
дополнительной классификации</t>
  </si>
  <si>
    <t>4</t>
  </si>
  <si>
    <t>5</t>
  </si>
  <si>
    <t xml:space="preserve"> По строкам 500, 600 в графах 9 - 16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</si>
  <si>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 xml:space="preserve"> по строке 120 в графе 16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</si>
  <si>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6</t>
  </si>
  <si>
    <t xml:space="preserve"> в графах 9 - 17 указываются: </t>
  </si>
  <si>
    <t xml:space="preserve"> 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12 -17 - указываются суммы оплаты по контрактам, заключенным в соответствии с Федеральным законом от 05.04.2013 № 44-ФЗ  "О контрактной системе в сфере закупок товаров, работ, услуг для обеспечения государственных и муниципальных нужд", а в графе 15 - 17 -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</si>
  <si>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 xml:space="preserve"> 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12 - 17 -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15 - 17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</si>
  <si>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9-17 по строке 0001 должны быть равны сумме показателей соответствующих граф по строкам 1001 и 2001; </t>
  </si>
  <si>
    <t>2) показатели графы 9 по строкам 0001, 1001 и 2001 должны быть равны сумме показателей граф 12 и 15 по соответствующим строкам;</t>
  </si>
  <si>
    <t>3) показатели графы 10 по строкам 0001, 1001 и 2001 должны быть равны сумме показателей граф 13 и 16 по соответствующим строкам;</t>
  </si>
  <si>
    <t>4) показатели графы 11 по строкам 0001, 1001 и 2001 должны быть равны сумме показателей граф 14 и 17 по соответствующим строкам;</t>
  </si>
  <si>
    <t>6) для бюджетных учреждений показатели строки 0001 графы 15 - 17 не могут быть больше показателя строки 260 графы 15 раздела III на соответствующий год;</t>
  </si>
  <si>
    <t>7) показатели строки 0001 графы 15 - 17 должны быть равны нулю, если все закупки товаров, работ и услуг осуществляются в соответствии с Федеральным законом № 44-ФЗ.</t>
  </si>
  <si>
    <t>5) показатель по строке 0001 графы 9-11 по очередному году формирования показателя выплат по расходам на закупку товаров, работ, услуг не могут быть меньше показателя по строке 260 графы 9 раздела III на соответствующий год;</t>
  </si>
  <si>
    <t>Код вида расходов 
(для выплат)</t>
  </si>
  <si>
    <t>на 20___г. первый год планового периода</t>
  </si>
  <si>
    <t>на 20___г. второй год планового периода</t>
  </si>
  <si>
    <t>на 20___г. очередной финансовый год</t>
  </si>
  <si>
    <t>2017год (очередной финансовый год)</t>
  </si>
  <si>
    <t>07</t>
  </si>
  <si>
    <t>02</t>
  </si>
  <si>
    <t>0210060300</t>
  </si>
  <si>
    <t>130</t>
  </si>
  <si>
    <t>0210060350</t>
  </si>
  <si>
    <t>00</t>
  </si>
  <si>
    <t>0000000000</t>
  </si>
  <si>
    <t>09</t>
  </si>
  <si>
    <t>0210060340</t>
  </si>
  <si>
    <t>180</t>
  </si>
  <si>
    <t>0210060310</t>
  </si>
  <si>
    <t>0210060440</t>
  </si>
  <si>
    <t>01</t>
  </si>
  <si>
    <t>0210060410</t>
  </si>
  <si>
    <t>0210060450</t>
  </si>
  <si>
    <t>110</t>
  </si>
  <si>
    <t>0210060530</t>
  </si>
  <si>
    <t>0210062580</t>
  </si>
  <si>
    <t>000000000</t>
  </si>
  <si>
    <t>111</t>
  </si>
  <si>
    <t>119</t>
  </si>
  <si>
    <t>211</t>
  </si>
  <si>
    <t>213</t>
  </si>
  <si>
    <t>211,213</t>
  </si>
  <si>
    <t>852</t>
  </si>
  <si>
    <t>290</t>
  </si>
  <si>
    <t>244</t>
  </si>
  <si>
    <t>221</t>
  </si>
  <si>
    <t>225</t>
  </si>
  <si>
    <t>226</t>
  </si>
  <si>
    <t>340</t>
  </si>
  <si>
    <t>0,00</t>
  </si>
  <si>
    <t>2017</t>
  </si>
  <si>
    <t>на 2017г. очередной финансовый год</t>
  </si>
  <si>
    <t>на 2018г. первый год планового периода</t>
  </si>
  <si>
    <t>на 2019г. второй год планового периода</t>
  </si>
  <si>
    <t>1.Услуги связи</t>
  </si>
  <si>
    <t>2.Услуги по содержанию имущества</t>
  </si>
  <si>
    <t>7.Услуги по содержанию имущества</t>
  </si>
  <si>
    <t>3.Прочие работы, услуги</t>
  </si>
  <si>
    <t>9.Увеличение стоимости материальных запасов</t>
  </si>
  <si>
    <t>12.Прочие работы, услуги</t>
  </si>
  <si>
    <t>8.Прочие работы, услуги</t>
  </si>
  <si>
    <t>10.Увеличение стоимости материальных запасов</t>
  </si>
  <si>
    <t>11.Услуги связи</t>
  </si>
  <si>
    <t>13.Прочие работы, услуги</t>
  </si>
  <si>
    <t>Каврын А.Н.</t>
  </si>
  <si>
    <t>383</t>
  </si>
  <si>
    <t>Министерство образования и науки Самарской области</t>
  </si>
  <si>
    <t>составления плана: 0,00</t>
  </si>
  <si>
    <t>14.Увеличение стоимости основных средств</t>
  </si>
  <si>
    <t>9070064760</t>
  </si>
  <si>
    <t>15.Прочие работы, услуги</t>
  </si>
  <si>
    <t>16.Увеличение стоимости материальных запасов</t>
  </si>
  <si>
    <t>17.Увеличение стоимости материальных запасов</t>
  </si>
  <si>
    <t>5697000</t>
  </si>
  <si>
    <t>676000</t>
  </si>
  <si>
    <t>220000</t>
  </si>
  <si>
    <t>224</t>
  </si>
  <si>
    <t>684000</t>
  </si>
  <si>
    <t>5811000</t>
  </si>
  <si>
    <t>2019год (очередной финансовый год)</t>
  </si>
  <si>
    <t>2.Прочие работы, услуги</t>
  </si>
  <si>
    <t>3.Увеличение стоимости материальных запасов</t>
  </si>
  <si>
    <t>4.Прочие работы, услуги</t>
  </si>
  <si>
    <t>5.Увеличение стоимости материальных запасов</t>
  </si>
  <si>
    <t>6. Арендная плата за пользование имуществом</t>
  </si>
  <si>
    <t>IV. Показатели выплат по расходам на закупку товаров, работ, услуг учреждения на   4 октября  2017г.</t>
  </si>
  <si>
    <t>образование основное общее; образование дошкольное; образование начальное общее; образование среднее общее;образование профессиональное среднее;образование дополнительное детей и взрослых</t>
  </si>
  <si>
    <t>853</t>
  </si>
  <si>
    <t xml:space="preserve">    Руководитель Северо-Восточного управления министерства                                                                                                                                                                             образования и науки Самарской области</t>
  </si>
  <si>
    <t>предоставление гражданам Российской Федерации,проживающим на территории Самарской области,образовательных услуг по основным общеобразовательным программам в целях обеспечения государственных гарантий прав граждан на получение общедоступного и бесплатного дошкольного,начального общего,среднего(полного) общего образования,а также дополнительного образования в общеобразовательных учреждениях;формирование общей культуры личности обучающихся на основе усвоения обязательного минимума содержания общеобразовательных программ ;адаптация обучающихся к жизни в обществе;создание основы для осознаннного выбора обучающимися и последующегося освоения ими профессиональных образовательных программ ,воспитания гражданственности,трудолюбия,уважения к правам человека,любви к окружающей природе ,родному краю,семье,формирования здорового образа жизни.</t>
  </si>
  <si>
    <t>государственное бюджетное общеобразовательное учреждение Самарской области средняя общеобразовательная школа с. Кротково муниципального района Похвистневский Самарской области</t>
  </si>
  <si>
    <t>6372019637/637201001</t>
  </si>
  <si>
    <t>40970346</t>
  </si>
  <si>
    <t>Андреева Т.В.</t>
  </si>
  <si>
    <t>Фомина О.И.</t>
  </si>
  <si>
    <t>Фомина О.И,</t>
  </si>
  <si>
    <t>(84656)45510</t>
  </si>
  <si>
    <t>2020год (очередной финансовый год)</t>
  </si>
  <si>
    <t>0210060580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</si>
  <si>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</si>
  <si>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292</t>
  </si>
  <si>
    <t>291</t>
  </si>
  <si>
    <t>2021год (очередной финансовый год)</t>
  </si>
  <si>
    <t>346</t>
  </si>
  <si>
    <t>342</t>
  </si>
  <si>
    <t>343</t>
  </si>
  <si>
    <t>2019</t>
  </si>
  <si>
    <t>на 2019г. очередной финансовый год</t>
  </si>
  <si>
    <t>на 2020г. первый год планового периода</t>
  </si>
  <si>
    <t>на 2021г. второй год планового периода</t>
  </si>
  <si>
    <t>Увеличение стоимости продуктов питания</t>
  </si>
  <si>
    <t>Увеличение стоимости прочих оборотных запасов (материалов)</t>
  </si>
  <si>
    <t xml:space="preserve">Увеличение стоимости горюче-смазочных материальных </t>
  </si>
  <si>
    <t>19</t>
  </si>
  <si>
    <t>на 2019 год и на плановый период 2020 и 2021 годов</t>
  </si>
  <si>
    <t>3.Увеличение стоимости прочих оборотных запасов (материалов)</t>
  </si>
  <si>
    <t>4.Увеличение стоимости продуктов питания</t>
  </si>
  <si>
    <t>5. Арендная плата за пользование имуществом</t>
  </si>
  <si>
    <t>6.Услуги по содержанию имущества</t>
  </si>
  <si>
    <t>7.Прочие работы, услуги</t>
  </si>
  <si>
    <t xml:space="preserve">8.Увеличение стоимости горюче-смазочных материальных </t>
  </si>
  <si>
    <t>9.Увеличение стоимости прочих оборотных запасов (материалов)</t>
  </si>
  <si>
    <t>10.Увеличение стоимости продуктов питания</t>
  </si>
  <si>
    <t>11.Увеличение стоимости продуктов питания</t>
  </si>
  <si>
    <t>266</t>
  </si>
  <si>
    <t>Социальные пособия и компенсации персоналу в денежной форме</t>
  </si>
  <si>
    <t>227</t>
  </si>
  <si>
    <t>Страхование</t>
  </si>
  <si>
    <t xml:space="preserve">V . Сведения о средствах, поступающих во временное распоряжение учреждения  на 15.02.2019г.                                            </t>
  </si>
  <si>
    <t>IV. Показатели выплат по расходам на закупку товаров, работ, услуг учреждения на    15 февраля  2019г.</t>
  </si>
  <si>
    <t>" 15" февраля   2019г.</t>
  </si>
  <si>
    <t>февраля</t>
  </si>
  <si>
    <t>"      "             февраля        2019г.</t>
  </si>
  <si>
    <t>446491, Российская Федерация, Самарская область, Похвистневский район, с. Кротково, ул. Ленина, 21</t>
  </si>
  <si>
    <t>составления Плана 4100702,12 руб, в том числе балансовая стоимость особо ценного движимого имущества:1382300,00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</si>
</sst>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4"/>
    </xf>
    <xf numFmtId="0" fontId="5" fillId="0" borderId="12" xfId="0" applyFont="1" applyBorder="1" applyAlignment="1">
      <alignment horizontal="left" wrapText="1" indent="3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7" xfId="0" applyFont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43" fontId="5" fillId="0" borderId="14" xfId="6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5" fillId="0" borderId="14" xfId="6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5" fillId="0" borderId="1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2" fontId="5" fillId="0" borderId="10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1" xfId="60" applyNumberFormat="1" applyFont="1" applyBorder="1" applyAlignment="1">
      <alignment horizontal="center" vertical="center"/>
    </xf>
    <xf numFmtId="49" fontId="5" fillId="0" borderId="14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2" fontId="5" fillId="0" borderId="11" xfId="60" applyNumberFormat="1" applyFont="1" applyBorder="1" applyAlignment="1">
      <alignment horizontal="center" vertical="center"/>
    </xf>
    <xf numFmtId="2" fontId="5" fillId="0" borderId="14" xfId="6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5"/>
  <sheetViews>
    <sheetView view="pageBreakPreview" zoomScaleSheetLayoutView="100" workbookViewId="0" topLeftCell="A47">
      <selection activeCell="A54" sqref="A54:DD54"/>
    </sheetView>
  </sheetViews>
  <sheetFormatPr defaultColWidth="0.875" defaultRowHeight="12.75"/>
  <cols>
    <col min="1" max="32" width="0.875" style="1" customWidth="1"/>
    <col min="33" max="33" width="11.25390625" style="1" customWidth="1"/>
    <col min="34" max="50" width="0.875" style="1" customWidth="1"/>
    <col min="51" max="51" width="7.00390625" style="1" bestFit="1" customWidth="1"/>
    <col min="52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00390625" style="1" customWidth="1"/>
    <col min="95" max="105" width="0.875" style="1" customWidth="1"/>
    <col min="106" max="106" width="1.625" style="1" customWidth="1"/>
    <col min="107" max="107" width="0.6171875" style="1" customWidth="1"/>
    <col min="108" max="108" width="7.00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200" t="s">
        <v>135</v>
      </c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</row>
    <row r="2" spans="47:108" s="2" customFormat="1" ht="18.75">
      <c r="AU2" s="201" t="s">
        <v>35</v>
      </c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</row>
    <row r="3" spans="46:108" s="2" customFormat="1" ht="18.75">
      <c r="AT3" s="177" t="s">
        <v>145</v>
      </c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</row>
    <row r="4" spans="45:108" s="2" customFormat="1" ht="18.75">
      <c r="AS4" s="33" t="s">
        <v>140</v>
      </c>
      <c r="AT4" s="33"/>
      <c r="AU4" s="177" t="s">
        <v>141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47:108" s="2" customFormat="1" ht="18.75">
      <c r="AU5" s="201" t="s">
        <v>137</v>
      </c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spans="47:108" s="2" customFormat="1" ht="18.75">
      <c r="AU6" s="177" t="s">
        <v>43</v>
      </c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72" t="s">
        <v>9</v>
      </c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</row>
    <row r="10" spans="34:108" ht="25.5" customHeight="1">
      <c r="AH10" s="203" t="s">
        <v>256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</row>
    <row r="11" spans="34:108" s="2" customFormat="1" ht="18.75" customHeight="1">
      <c r="AH11" s="202" t="s">
        <v>25</v>
      </c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</row>
    <row r="12" spans="34:108" ht="15">
      <c r="AH12" s="1" t="s">
        <v>146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86" t="s">
        <v>232</v>
      </c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</row>
    <row r="13" spans="35:108" s="2" customFormat="1" ht="16.5" customHeight="1">
      <c r="AI13" s="187" t="s">
        <v>7</v>
      </c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51"/>
      <c r="BU13" s="51"/>
      <c r="BV13" s="51"/>
      <c r="BW13" s="51"/>
      <c r="BX13" s="51"/>
      <c r="BY13" s="187" t="s">
        <v>8</v>
      </c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</row>
    <row r="14" spans="64:101" ht="18.75">
      <c r="BL14" s="34"/>
      <c r="BM14" s="32" t="s">
        <v>2</v>
      </c>
      <c r="BN14" s="178"/>
      <c r="BO14" s="178"/>
      <c r="BP14" s="178"/>
      <c r="BQ14" s="178"/>
      <c r="BR14" s="34" t="s">
        <v>2</v>
      </c>
      <c r="BS14" s="34"/>
      <c r="BT14" s="34"/>
      <c r="BU14" s="178" t="s">
        <v>299</v>
      </c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9">
        <v>20</v>
      </c>
      <c r="CN14" s="179"/>
      <c r="CO14" s="179"/>
      <c r="CP14" s="179"/>
      <c r="CQ14" s="180" t="s">
        <v>281</v>
      </c>
      <c r="CR14" s="180"/>
      <c r="CS14" s="180"/>
      <c r="CT14" s="180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72" t="s">
        <v>147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71"/>
      <c r="FM17" s="171"/>
      <c r="FN17" s="171"/>
      <c r="FO17" s="17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72" t="s">
        <v>282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 t="s">
        <v>30</v>
      </c>
      <c r="BB18" s="172"/>
      <c r="BC18" s="172"/>
      <c r="BD18" s="172"/>
      <c r="BE18" s="172"/>
      <c r="BF18" s="172" t="s">
        <v>50</v>
      </c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26:92" ht="19.5" customHeight="1">
      <c r="Z19" s="172" t="s">
        <v>300</v>
      </c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73" t="s">
        <v>10</v>
      </c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74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6"/>
    </row>
    <row r="23" spans="36:108" ht="15" customHeight="1">
      <c r="AJ23" s="18"/>
      <c r="AK23" s="15"/>
      <c r="AL23" s="188"/>
      <c r="AM23" s="188"/>
      <c r="AN23" s="188"/>
      <c r="AO23" s="188"/>
      <c r="AP23" s="18"/>
      <c r="AQ23" s="18"/>
      <c r="AR23" s="1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9"/>
      <c r="BL23" s="189"/>
      <c r="BM23" s="189"/>
      <c r="BN23" s="189"/>
      <c r="BO23" s="190"/>
      <c r="BP23" s="190"/>
      <c r="BQ23" s="190"/>
      <c r="BR23" s="190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74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6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74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74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82" t="s">
        <v>258</v>
      </c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74" t="s">
        <v>260</v>
      </c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6"/>
    </row>
    <row r="27" spans="1:108" ht="15" customHeight="1">
      <c r="A27" s="35" t="s">
        <v>40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74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6"/>
    </row>
    <row r="28" spans="1:108" ht="69" customHeight="1">
      <c r="A28" s="4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74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6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92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4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G30" s="197" t="s">
        <v>259</v>
      </c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92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/>
    </row>
    <row r="31" spans="1:108" s="20" customFormat="1" ht="21" customHeight="1">
      <c r="A31" s="195" t="s">
        <v>132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92" t="s">
        <v>233</v>
      </c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/>
    </row>
    <row r="32" spans="1:108" s="20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N34" s="48"/>
      <c r="AO34" s="48"/>
      <c r="AP34" s="48"/>
      <c r="AQ34" s="48"/>
      <c r="AR34" s="48"/>
      <c r="AS34" s="6"/>
      <c r="AT34" s="185" t="s">
        <v>234</v>
      </c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34.5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82" t="s">
        <v>301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6"/>
      <c r="DC37" s="16"/>
      <c r="DD37" s="16"/>
    </row>
    <row r="38" spans="1:108" ht="11.25" customHeight="1">
      <c r="A38" s="35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6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6"/>
      <c r="DC38" s="16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8.75" customHeight="1">
      <c r="A41" s="172" t="s">
        <v>46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9" t="s">
        <v>47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56" customHeight="1">
      <c r="A44" s="196" t="s">
        <v>257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</row>
    <row r="45" spans="1:108" ht="18.75">
      <c r="A45" s="49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35.25" customHeight="1">
      <c r="A46" s="191" t="s">
        <v>254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</row>
    <row r="47" spans="1:108" ht="18.75">
      <c r="A47" s="49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</row>
    <row r="49" ht="0.75" customHeight="1" hidden="1"/>
    <row r="50" spans="1:123" ht="18.75" customHeight="1">
      <c r="A50" s="183" t="s">
        <v>138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83" t="s">
        <v>235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49"/>
      <c r="DA51" s="49"/>
      <c r="DB51" s="49"/>
      <c r="DC51" s="49"/>
      <c r="DD51" s="4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83" t="s">
        <v>139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</row>
    <row r="54" spans="1:108" ht="39.75" customHeight="1">
      <c r="A54" s="199" t="s">
        <v>302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</row>
    <row r="55" spans="5:112" ht="22.5" customHeight="1"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</row>
  </sheetData>
  <sheetProtection/>
  <mergeCells count="50">
    <mergeCell ref="A44:DD44"/>
    <mergeCell ref="AG30:BV30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6:DD46"/>
    <mergeCell ref="A48:DD48"/>
    <mergeCell ref="CO27:DD27"/>
    <mergeCell ref="CO28:DD28"/>
    <mergeCell ref="A50:DD50"/>
    <mergeCell ref="CO29:DD29"/>
    <mergeCell ref="CO30:DD30"/>
    <mergeCell ref="A31:AZ32"/>
    <mergeCell ref="CO31:DD31"/>
    <mergeCell ref="AT34:CN35"/>
    <mergeCell ref="AT3:DD3"/>
    <mergeCell ref="CA12:DD12"/>
    <mergeCell ref="M17:CT17"/>
    <mergeCell ref="BY13:DD13"/>
    <mergeCell ref="AI9:DD9"/>
    <mergeCell ref="AL23:AO23"/>
    <mergeCell ref="AS23:BJ23"/>
    <mergeCell ref="BK23:BN23"/>
    <mergeCell ref="BO23:BR23"/>
    <mergeCell ref="E55:DH55"/>
    <mergeCell ref="AU6:DD6"/>
    <mergeCell ref="CO24:DD24"/>
    <mergeCell ref="CO25:DD25"/>
    <mergeCell ref="AH26:BV28"/>
    <mergeCell ref="A51:CY51"/>
    <mergeCell ref="A53:DD53"/>
    <mergeCell ref="AU37:DA38"/>
    <mergeCell ref="CO26:DD26"/>
    <mergeCell ref="CO23:DD23"/>
    <mergeCell ref="FL17:FO17"/>
    <mergeCell ref="A18:DD18"/>
    <mergeCell ref="CO21:DD21"/>
    <mergeCell ref="CO22:DD22"/>
    <mergeCell ref="Z19:CN19"/>
    <mergeCell ref="AU4:DD4"/>
    <mergeCell ref="BN14:BQ14"/>
    <mergeCell ref="BU14:CL14"/>
    <mergeCell ref="CM14:CP14"/>
    <mergeCell ref="CQ14:CT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view="pageBreakPreview" zoomScaleSheetLayoutView="100" workbookViewId="0" topLeftCell="A1">
      <selection activeCell="AE38" sqref="AE38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38" width="0.875" style="1" customWidth="1"/>
    <col min="39" max="39" width="3.875" style="1" bestFit="1" customWidth="1"/>
    <col min="40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79" t="s">
        <v>128</v>
      </c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</row>
    <row r="4" spans="1:108" s="4" customFormat="1" ht="18.75">
      <c r="A4" s="202" t="s">
        <v>296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</row>
    <row r="5" spans="1:108" s="4" customFormat="1" ht="18.75">
      <c r="A5" s="202" t="s">
        <v>267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</row>
    <row r="6" spans="1:108" s="4" customFormat="1" ht="18.75">
      <c r="A6" s="202" t="s">
        <v>124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</row>
    <row r="7" spans="1:108" s="4" customFormat="1" ht="16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4" customFormat="1" ht="35.25" customHeight="1">
      <c r="A8" s="320" t="s">
        <v>0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 t="s">
        <v>51</v>
      </c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 t="s">
        <v>157</v>
      </c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</row>
    <row r="9" spans="1:108" s="4" customFormat="1" ht="18.75">
      <c r="A9" s="320">
        <v>1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>
        <v>2</v>
      </c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61"/>
      <c r="CN9" s="61"/>
      <c r="CO9" s="62"/>
      <c r="CP9" s="320">
        <v>3</v>
      </c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</row>
    <row r="10" spans="1:108" s="4" customFormat="1" ht="18.75">
      <c r="A10" s="413" t="s">
        <v>91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5"/>
      <c r="CA10" s="233" t="s">
        <v>101</v>
      </c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85"/>
      <c r="CP10" s="233" t="s">
        <v>217</v>
      </c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85"/>
    </row>
    <row r="11" spans="1:108" s="4" customFormat="1" ht="18.75">
      <c r="A11" s="413" t="s">
        <v>92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5"/>
      <c r="CA11" s="233" t="s">
        <v>103</v>
      </c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64"/>
      <c r="CN11" s="64"/>
      <c r="CO11" s="65"/>
      <c r="CP11" s="233" t="s">
        <v>217</v>
      </c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85"/>
    </row>
    <row r="12" spans="1:108" s="4" customFormat="1" ht="18.75">
      <c r="A12" s="413" t="s">
        <v>125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5"/>
      <c r="CA12" s="233" t="s">
        <v>105</v>
      </c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64"/>
      <c r="CN12" s="64"/>
      <c r="CO12" s="65"/>
      <c r="CP12" s="68"/>
      <c r="CQ12" s="234" t="s">
        <v>217</v>
      </c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7"/>
    </row>
    <row r="13" spans="1:108" s="4" customFormat="1" ht="18.75">
      <c r="A13" s="413" t="s">
        <v>126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5"/>
      <c r="CA13" s="233" t="s">
        <v>127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85"/>
      <c r="CP13" s="233" t="s">
        <v>217</v>
      </c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8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79" t="s">
        <v>123</v>
      </c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9" ht="22.5" customHeight="1">
      <c r="A16" s="202" t="s">
        <v>134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4"/>
    </row>
    <row r="17" spans="1:109" ht="22.5" customHeight="1">
      <c r="A17" s="320" t="s">
        <v>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 t="s">
        <v>51</v>
      </c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 t="s">
        <v>99</v>
      </c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4"/>
    </row>
    <row r="18" spans="1:109" ht="18.75">
      <c r="A18" s="320">
        <v>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>
        <v>2</v>
      </c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61"/>
      <c r="CN18" s="61"/>
      <c r="CO18" s="62"/>
      <c r="CP18" s="320">
        <v>3</v>
      </c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4"/>
    </row>
    <row r="19" spans="1:109" ht="18.75">
      <c r="A19" s="413" t="s">
        <v>100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5"/>
      <c r="CA19" s="233" t="s">
        <v>101</v>
      </c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85"/>
      <c r="CP19" s="233" t="s">
        <v>217</v>
      </c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85"/>
      <c r="DE19" s="4"/>
    </row>
    <row r="20" spans="1:109" ht="58.5" customHeight="1">
      <c r="A20" s="413" t="s">
        <v>102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5"/>
      <c r="CA20" s="233" t="s">
        <v>103</v>
      </c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64"/>
      <c r="CN20" s="64"/>
      <c r="CO20" s="65"/>
      <c r="CP20" s="233" t="s">
        <v>217</v>
      </c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85"/>
      <c r="DE20" s="4"/>
    </row>
    <row r="21" spans="1:109" ht="18.75" customHeight="1">
      <c r="A21" s="413" t="s">
        <v>104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5"/>
      <c r="CA21" s="233" t="s">
        <v>105</v>
      </c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85"/>
      <c r="CP21" s="233" t="s">
        <v>217</v>
      </c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8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129</v>
      </c>
      <c r="B23" s="35"/>
      <c r="C23" s="34"/>
      <c r="D23" s="34"/>
      <c r="E23" s="34"/>
      <c r="F23" s="3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411" t="s">
        <v>144</v>
      </c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411" t="s">
        <v>261</v>
      </c>
      <c r="CM24" s="411"/>
      <c r="CN24" s="411"/>
      <c r="CO24" s="411"/>
      <c r="CP24" s="411"/>
      <c r="CQ24" s="411"/>
      <c r="CR24" s="411"/>
      <c r="CS24" s="411"/>
      <c r="CT24" s="411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187" t="s">
        <v>7</v>
      </c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410" t="s">
        <v>8</v>
      </c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34"/>
    </row>
    <row r="27" spans="1:109" ht="18.75">
      <c r="A27" s="35" t="s">
        <v>142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5"/>
      <c r="AY27" s="75"/>
      <c r="AZ27" s="75"/>
      <c r="BA27" s="75"/>
      <c r="BB27" s="75"/>
      <c r="BC27" s="38"/>
      <c r="BD27" s="38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38"/>
    </row>
    <row r="28" spans="1:109" ht="18.75">
      <c r="A28" s="35" t="s">
        <v>143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411" t="s">
        <v>144</v>
      </c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411" t="s">
        <v>262</v>
      </c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7"/>
      <c r="BO29" s="187" t="s">
        <v>7</v>
      </c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410" t="s">
        <v>8</v>
      </c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38"/>
    </row>
    <row r="30" spans="1:109" ht="23.25" customHeight="1">
      <c r="A30" s="35" t="s">
        <v>106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411" t="s">
        <v>144</v>
      </c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411" t="s">
        <v>262</v>
      </c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187" t="s">
        <v>7</v>
      </c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410" t="s">
        <v>8</v>
      </c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6"/>
      <c r="BF33" s="76"/>
      <c r="BG33" s="76"/>
      <c r="BH33" s="76"/>
      <c r="BI33" s="76"/>
      <c r="BJ33" s="76"/>
      <c r="BK33" s="76"/>
      <c r="BL33" s="76"/>
      <c r="BM33" s="76"/>
      <c r="BN33" s="411" t="s">
        <v>144</v>
      </c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411" t="s">
        <v>263</v>
      </c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1"/>
      <c r="CY33" s="411"/>
      <c r="CZ33" s="411"/>
      <c r="DA33" s="411"/>
      <c r="DB33" s="411"/>
      <c r="DC33" s="411"/>
      <c r="DD33" s="411"/>
      <c r="DE33" s="76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187" t="s">
        <v>7</v>
      </c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410" t="s">
        <v>8</v>
      </c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77"/>
    </row>
    <row r="35" spans="1:109" ht="18.75">
      <c r="A35" s="35" t="s">
        <v>39</v>
      </c>
      <c r="B35" s="35"/>
      <c r="C35" s="34"/>
      <c r="D35" s="34"/>
      <c r="E35" s="34"/>
      <c r="F35" s="34"/>
      <c r="G35" s="412" t="s">
        <v>264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408" t="s">
        <v>298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7">
    <mergeCell ref="A8:BZ8"/>
    <mergeCell ref="CA8:CO8"/>
    <mergeCell ref="CP8:DD8"/>
    <mergeCell ref="CF3:DD3"/>
    <mergeCell ref="A4:DD4"/>
    <mergeCell ref="A5:DD5"/>
    <mergeCell ref="A6:DD6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Q12:DD12"/>
    <mergeCell ref="CP18:DD18"/>
    <mergeCell ref="BO25:BZ25"/>
    <mergeCell ref="BN24:BZ24"/>
    <mergeCell ref="CL24:DD24"/>
    <mergeCell ref="CL25:DD25"/>
    <mergeCell ref="A19:BZ19"/>
    <mergeCell ref="CA19:CO19"/>
    <mergeCell ref="CP19:DD19"/>
    <mergeCell ref="CF15:DD15"/>
    <mergeCell ref="A16:DD16"/>
    <mergeCell ref="A17:BZ17"/>
    <mergeCell ref="CA17:CO17"/>
    <mergeCell ref="CP17:DD17"/>
    <mergeCell ref="CA20:CL20"/>
    <mergeCell ref="CP20:DD20"/>
    <mergeCell ref="A20:BZ20"/>
    <mergeCell ref="A18:BZ18"/>
    <mergeCell ref="CA18:CL18"/>
    <mergeCell ref="CL33:DD33"/>
    <mergeCell ref="A21:BZ21"/>
    <mergeCell ref="CA21:CO21"/>
    <mergeCell ref="CP21:DD21"/>
    <mergeCell ref="CL28:DD28"/>
    <mergeCell ref="CL34:DD34"/>
    <mergeCell ref="BN28:BZ28"/>
    <mergeCell ref="A37:AM37"/>
    <mergeCell ref="BO29:BZ29"/>
    <mergeCell ref="CL29:DD29"/>
    <mergeCell ref="BN30:BZ30"/>
    <mergeCell ref="CL30:DD30"/>
    <mergeCell ref="BO31:BZ31"/>
    <mergeCell ref="CL31:DD31"/>
    <mergeCell ref="G35:AI35"/>
    <mergeCell ref="BO34:BZ34"/>
    <mergeCell ref="BN33:BZ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25">
      <selection activeCell="BU8" sqref="BU8:DD8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7" t="s">
        <v>108</v>
      </c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</row>
    <row r="3" spans="1:108" ht="18" customHeight="1">
      <c r="A3" s="215" t="s">
        <v>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</row>
    <row r="5" spans="1:108" s="3" customFormat="1" ht="20.25" customHeight="1">
      <c r="A5" s="216" t="s">
        <v>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8"/>
      <c r="BU5" s="216" t="s">
        <v>4</v>
      </c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8"/>
    </row>
    <row r="6" spans="1:108" ht="20.25" customHeight="1">
      <c r="A6" s="54"/>
      <c r="B6" s="205" t="s">
        <v>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6"/>
      <c r="BU6" s="207">
        <v>113218.35</v>
      </c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9"/>
    </row>
    <row r="7" spans="1:108" ht="20.25" customHeight="1">
      <c r="A7" s="55"/>
      <c r="B7" s="210" t="s">
        <v>1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1"/>
      <c r="BU7" s="212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4"/>
    </row>
    <row r="8" spans="1:108" ht="39.75" customHeight="1">
      <c r="A8" s="56"/>
      <c r="B8" s="205" t="s">
        <v>109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6"/>
      <c r="BU8" s="212">
        <v>0</v>
      </c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4"/>
    </row>
    <row r="9" spans="1:108" ht="20.25" customHeight="1">
      <c r="A9" s="55"/>
      <c r="B9" s="222" t="s">
        <v>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3"/>
      <c r="BU9" s="212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4"/>
    </row>
    <row r="10" spans="1:108" ht="20.25" customHeight="1">
      <c r="A10" s="56"/>
      <c r="B10" s="205" t="s">
        <v>110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6"/>
      <c r="BU10" s="219">
        <v>0</v>
      </c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1"/>
    </row>
    <row r="11" spans="1:108" ht="20.25" customHeight="1">
      <c r="A11" s="55"/>
      <c r="B11" s="222" t="s">
        <v>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3"/>
      <c r="BU11" s="219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1"/>
    </row>
    <row r="12" spans="1:108" ht="20.25" customHeight="1">
      <c r="A12" s="56"/>
      <c r="B12" s="205" t="s">
        <v>111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6"/>
      <c r="BU12" s="219">
        <v>0</v>
      </c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1"/>
    </row>
    <row r="13" spans="1:108" ht="20.25" customHeight="1">
      <c r="A13" s="56"/>
      <c r="B13" s="205" t="s">
        <v>112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6"/>
      <c r="BU13" s="224">
        <v>1382300</v>
      </c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6"/>
    </row>
    <row r="14" spans="1:108" ht="20.25" customHeight="1">
      <c r="A14" s="57"/>
      <c r="B14" s="222" t="s">
        <v>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3"/>
      <c r="BU14" s="219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1"/>
    </row>
    <row r="15" spans="1:108" s="3" customFormat="1" ht="18.75">
      <c r="A15" s="56"/>
      <c r="B15" s="205" t="s">
        <v>111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6"/>
      <c r="BU15" s="224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6"/>
    </row>
    <row r="16" spans="1:108" ht="18.75">
      <c r="A16" s="54"/>
      <c r="B16" s="205" t="s">
        <v>36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6"/>
      <c r="BU16" s="227">
        <v>0</v>
      </c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08" ht="18.75">
      <c r="A17" s="55"/>
      <c r="B17" s="210" t="s">
        <v>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1"/>
      <c r="BU17" s="219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8" spans="1:108" ht="18.75">
      <c r="A18" s="56"/>
      <c r="B18" s="205" t="s">
        <v>115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6"/>
      <c r="BU18" s="212">
        <v>0</v>
      </c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4"/>
    </row>
    <row r="19" spans="1:108" ht="18.75">
      <c r="A19" s="58"/>
      <c r="B19" s="222" t="s">
        <v>6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3"/>
      <c r="BU19" s="212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4"/>
    </row>
    <row r="20" spans="1:108" ht="18.75">
      <c r="A20" s="56"/>
      <c r="B20" s="205" t="s">
        <v>116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6"/>
      <c r="BU20" s="219">
        <v>0</v>
      </c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1"/>
    </row>
    <row r="21" spans="1:108" ht="39.75" customHeight="1">
      <c r="A21" s="56"/>
      <c r="B21" s="205" t="s">
        <v>117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6"/>
      <c r="BU21" s="219">
        <v>0</v>
      </c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1"/>
    </row>
    <row r="22" spans="1:108" ht="20.25" customHeight="1">
      <c r="A22" s="58"/>
      <c r="B22" s="230" t="s">
        <v>6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1"/>
      <c r="BU22" s="219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1"/>
    </row>
    <row r="23" spans="1:108" ht="20.25" customHeight="1">
      <c r="A23" s="56"/>
      <c r="B23" s="205" t="s">
        <v>113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6"/>
      <c r="BU23" s="219">
        <v>0</v>
      </c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1"/>
    </row>
    <row r="24" spans="1:108" ht="20.25" customHeight="1">
      <c r="A24" s="56"/>
      <c r="B24" s="205" t="s">
        <v>114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6"/>
      <c r="BU24" s="219">
        <v>0</v>
      </c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1"/>
    </row>
    <row r="25" spans="1:108" ht="20.25" customHeight="1">
      <c r="A25" s="54"/>
      <c r="B25" s="205" t="s">
        <v>37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6"/>
      <c r="BU25" s="227">
        <v>0</v>
      </c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ht="20.25" customHeight="1">
      <c r="A26" s="59"/>
      <c r="B26" s="210" t="s">
        <v>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1"/>
      <c r="BU26" s="219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1"/>
    </row>
    <row r="27" spans="1:108" ht="20.25" customHeight="1">
      <c r="A27" s="56"/>
      <c r="B27" s="205" t="s">
        <v>118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6"/>
      <c r="BU27" s="219">
        <v>0</v>
      </c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1"/>
    </row>
    <row r="28" spans="1:108" ht="20.25" customHeight="1">
      <c r="A28" s="56"/>
      <c r="B28" s="205" t="s">
        <v>119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6"/>
      <c r="BU28" s="219">
        <v>0</v>
      </c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1"/>
    </row>
    <row r="29" spans="1:108" ht="20.25" customHeight="1">
      <c r="A29" s="58"/>
      <c r="B29" s="222" t="s">
        <v>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3"/>
      <c r="BU29" s="212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0.25" customHeight="1">
      <c r="A30" s="56"/>
      <c r="B30" s="205" t="s">
        <v>136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6"/>
      <c r="BU30" s="219">
        <v>0</v>
      </c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</sheetData>
  <sheetProtection/>
  <mergeCells count="54">
    <mergeCell ref="B30:BT30"/>
    <mergeCell ref="BU30:DD30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8:BT8"/>
    <mergeCell ref="BU8:DD8"/>
    <mergeCell ref="B9:BT9"/>
    <mergeCell ref="BU9:DD9"/>
    <mergeCell ref="B6:BT6"/>
    <mergeCell ref="BU6:DD6"/>
    <mergeCell ref="B7:BT7"/>
    <mergeCell ref="BU7:DD7"/>
    <mergeCell ref="CF2:DD2"/>
    <mergeCell ref="A3:DD3"/>
    <mergeCell ref="A5:BT5"/>
    <mergeCell ref="BU5:DD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9"/>
  <sheetViews>
    <sheetView view="pageBreakPreview" zoomScaleSheetLayoutView="100" workbookViewId="0" topLeftCell="AQ1">
      <selection activeCell="CK18" sqref="CK1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6" width="0.8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247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8.75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292">
        <v>7820000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4"/>
      <c r="CJ12" s="295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1"/>
      <c r="CY12" s="84">
        <v>6715000</v>
      </c>
      <c r="CZ12" s="121">
        <v>1105000</v>
      </c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1"/>
      <c r="DP12" s="216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8"/>
      <c r="EE12" s="295">
        <v>220000</v>
      </c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1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16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8"/>
      <c r="CJ13" s="216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8"/>
      <c r="CY13" s="53"/>
      <c r="CZ13" s="6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8"/>
      <c r="DP13" s="216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8"/>
      <c r="EE13" s="216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8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16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8"/>
      <c r="CJ14" s="216" t="s">
        <v>59</v>
      </c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8"/>
      <c r="CY14" s="53" t="s">
        <v>59</v>
      </c>
      <c r="CZ14" s="67" t="s">
        <v>59</v>
      </c>
      <c r="DA14" s="217" t="s">
        <v>59</v>
      </c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8"/>
      <c r="DP14" s="216" t="s">
        <v>59</v>
      </c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8"/>
      <c r="EE14" s="216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8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311">
        <v>6715000</v>
      </c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3"/>
      <c r="CJ15" s="52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109"/>
      <c r="CY15" s="53">
        <v>6495000</v>
      </c>
      <c r="CZ15" s="67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109"/>
      <c r="DP15" s="52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109"/>
      <c r="EE15" s="216">
        <v>220000</v>
      </c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7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06" t="s">
        <v>246</v>
      </c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10"/>
      <c r="CJ16" s="216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8"/>
      <c r="CY16" s="53">
        <v>5811000</v>
      </c>
      <c r="CZ16" s="67" t="s">
        <v>59</v>
      </c>
      <c r="DA16" s="216" t="s">
        <v>59</v>
      </c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8"/>
      <c r="DP16" s="216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8"/>
      <c r="EE16" s="216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8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06" t="s">
        <v>245</v>
      </c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8"/>
      <c r="CJ17" s="52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109"/>
      <c r="CY17" s="53">
        <v>684000</v>
      </c>
      <c r="CZ17" s="67"/>
      <c r="DA17" s="52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109"/>
      <c r="DP17" s="52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109"/>
      <c r="EE17" s="21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7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06" t="s">
        <v>243</v>
      </c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110"/>
      <c r="CJ18" s="52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109"/>
      <c r="CY18" s="53"/>
      <c r="CZ18" s="67"/>
      <c r="DA18" s="52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109"/>
      <c r="DP18" s="52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109"/>
      <c r="EE18" s="216">
        <v>220000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7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16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8"/>
      <c r="CJ19" s="216" t="s">
        <v>59</v>
      </c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8"/>
      <c r="CY19" s="53" t="s">
        <v>59</v>
      </c>
      <c r="CZ19" s="67" t="s">
        <v>59</v>
      </c>
      <c r="DA19" s="216" t="s">
        <v>59</v>
      </c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8"/>
      <c r="DP19" s="236" t="s">
        <v>59</v>
      </c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16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8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7.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v>1105000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16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8"/>
      <c r="CY20" s="53" t="s">
        <v>59</v>
      </c>
      <c r="CZ20" s="112">
        <v>1105000</v>
      </c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8"/>
      <c r="DP20" s="236" t="s">
        <v>59</v>
      </c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 t="s">
        <v>59</v>
      </c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194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0</v>
      </c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300"/>
      <c r="CJ21" s="21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7"/>
      <c r="CY21" s="53"/>
      <c r="CZ21" s="112">
        <v>0</v>
      </c>
      <c r="DA21" s="53"/>
      <c r="DB21" s="217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7"/>
      <c r="DP21" s="216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8"/>
      <c r="EE21" s="216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8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 hidden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196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16">
        <v>231492</v>
      </c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1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7"/>
      <c r="CY22" s="53"/>
      <c r="CZ22" s="67">
        <v>174876</v>
      </c>
      <c r="DA22" s="21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7"/>
      <c r="DP22" s="216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8"/>
      <c r="EE22" s="216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8"/>
      <c r="ET22" s="52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109"/>
      <c r="FI22" s="22"/>
    </row>
    <row r="23" spans="1:165" s="4" customFormat="1" ht="37.5" customHeight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60"/>
      <c r="AU23" s="260"/>
      <c r="AV23" s="260"/>
      <c r="AW23" s="260"/>
      <c r="AX23" s="261"/>
      <c r="AY23" s="245" t="s">
        <v>193</v>
      </c>
      <c r="AZ23" s="251"/>
      <c r="BA23" s="251"/>
      <c r="BB23" s="251"/>
      <c r="BC23" s="251"/>
      <c r="BD23" s="252"/>
      <c r="BE23" s="253" t="s">
        <v>197</v>
      </c>
      <c r="BF23" s="254"/>
      <c r="BG23" s="254"/>
      <c r="BH23" s="254"/>
      <c r="BI23" s="254"/>
      <c r="BJ23" s="254"/>
      <c r="BK23" s="254"/>
      <c r="BL23" s="254"/>
      <c r="BM23" s="254"/>
      <c r="BN23" s="255"/>
      <c r="BO23" s="83" t="s">
        <v>195</v>
      </c>
      <c r="BP23" s="83"/>
      <c r="BQ23" s="83"/>
      <c r="BR23" s="216">
        <v>929000</v>
      </c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7"/>
      <c r="CJ23" s="21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7"/>
      <c r="CY23" s="53"/>
      <c r="CZ23" s="67">
        <v>929000</v>
      </c>
      <c r="DA23" s="21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7"/>
      <c r="DP23" s="216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8"/>
      <c r="EE23" s="216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37.5" customHeight="1">
      <c r="A24" s="232" t="s">
        <v>64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63">
        <v>150</v>
      </c>
      <c r="AS24" s="245" t="s">
        <v>186</v>
      </c>
      <c r="AT24" s="260"/>
      <c r="AU24" s="260"/>
      <c r="AV24" s="260"/>
      <c r="AW24" s="260"/>
      <c r="AX24" s="261"/>
      <c r="AY24" s="245" t="s">
        <v>198</v>
      </c>
      <c r="AZ24" s="251"/>
      <c r="BA24" s="251"/>
      <c r="BB24" s="251"/>
      <c r="BC24" s="251"/>
      <c r="BD24" s="252"/>
      <c r="BE24" s="253" t="s">
        <v>199</v>
      </c>
      <c r="BF24" s="254"/>
      <c r="BG24" s="254"/>
      <c r="BH24" s="254"/>
      <c r="BI24" s="254"/>
      <c r="BJ24" s="254"/>
      <c r="BK24" s="254"/>
      <c r="BL24" s="254"/>
      <c r="BM24" s="254"/>
      <c r="BN24" s="255"/>
      <c r="BO24" s="83" t="s">
        <v>195</v>
      </c>
      <c r="BP24" s="83"/>
      <c r="BQ24" s="83"/>
      <c r="BR24" s="216">
        <v>8000</v>
      </c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7"/>
      <c r="CJ24" s="21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7"/>
      <c r="CY24" s="53"/>
      <c r="CZ24" s="67">
        <v>8000</v>
      </c>
      <c r="DA24" s="21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7"/>
      <c r="DP24" s="216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8"/>
      <c r="EE24" s="216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8"/>
      <c r="ET24" s="52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109"/>
      <c r="FI24" s="22"/>
    </row>
    <row r="25" spans="1:165" s="4" customFormat="1" ht="37.5" customHeight="1">
      <c r="A25" s="232" t="s">
        <v>64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63">
        <v>150</v>
      </c>
      <c r="AS25" s="245" t="s">
        <v>186</v>
      </c>
      <c r="AT25" s="260"/>
      <c r="AU25" s="260"/>
      <c r="AV25" s="260"/>
      <c r="AW25" s="260"/>
      <c r="AX25" s="261"/>
      <c r="AY25" s="245" t="s">
        <v>198</v>
      </c>
      <c r="AZ25" s="251"/>
      <c r="BA25" s="251"/>
      <c r="BB25" s="251"/>
      <c r="BC25" s="251"/>
      <c r="BD25" s="252"/>
      <c r="BE25" s="253" t="s">
        <v>200</v>
      </c>
      <c r="BF25" s="254"/>
      <c r="BG25" s="254"/>
      <c r="BH25" s="254"/>
      <c r="BI25" s="254"/>
      <c r="BJ25" s="254"/>
      <c r="BK25" s="254"/>
      <c r="BL25" s="254"/>
      <c r="BM25" s="254"/>
      <c r="BN25" s="255"/>
      <c r="BO25" s="83" t="s">
        <v>195</v>
      </c>
      <c r="BP25" s="83"/>
      <c r="BQ25" s="83"/>
      <c r="BR25" s="216">
        <v>2000</v>
      </c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7"/>
      <c r="CJ25" s="21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7"/>
      <c r="CY25" s="53"/>
      <c r="CZ25" s="67">
        <v>2000</v>
      </c>
      <c r="DA25" s="21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7"/>
      <c r="DP25" s="216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8"/>
      <c r="EE25" s="216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8"/>
      <c r="ET25" s="52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109"/>
      <c r="FI25" s="22"/>
    </row>
    <row r="26" spans="1:165" s="4" customFormat="1" ht="37.5" customHeight="1">
      <c r="A26" s="232" t="s">
        <v>64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3">
        <v>150</v>
      </c>
      <c r="AS26" s="245" t="s">
        <v>186</v>
      </c>
      <c r="AT26" s="260"/>
      <c r="AU26" s="260"/>
      <c r="AV26" s="260"/>
      <c r="AW26" s="260"/>
      <c r="AX26" s="261"/>
      <c r="AY26" s="245" t="s">
        <v>187</v>
      </c>
      <c r="AZ26" s="251"/>
      <c r="BA26" s="251"/>
      <c r="BB26" s="251"/>
      <c r="BC26" s="251"/>
      <c r="BD26" s="252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16">
        <v>20000</v>
      </c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7"/>
      <c r="CJ26" s="21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7"/>
      <c r="CY26" s="53"/>
      <c r="CZ26" s="67">
        <v>20000</v>
      </c>
      <c r="DA26" s="21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7"/>
      <c r="DP26" s="216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8"/>
      <c r="EE26" s="216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8"/>
      <c r="ET26" s="52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109"/>
      <c r="FI26" s="22"/>
    </row>
    <row r="27" spans="1:165" s="4" customFormat="1" ht="37.5" customHeight="1">
      <c r="A27" s="232" t="s">
        <v>64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63">
        <v>150</v>
      </c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51"/>
      <c r="BA27" s="251"/>
      <c r="BB27" s="251"/>
      <c r="BC27" s="251"/>
      <c r="BD27" s="252"/>
      <c r="BE27" s="253" t="s">
        <v>202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16">
        <v>87000</v>
      </c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7"/>
      <c r="CJ27" s="21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7"/>
      <c r="CY27" s="53"/>
      <c r="CZ27" s="67">
        <v>87000</v>
      </c>
      <c r="DA27" s="21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7"/>
      <c r="DP27" s="216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8"/>
      <c r="EE27" s="216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8"/>
      <c r="ET27" s="52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109"/>
      <c r="FI27" s="22"/>
    </row>
    <row r="28" spans="1:165" s="4" customFormat="1" ht="37.5" customHeight="1">
      <c r="A28" s="232" t="s">
        <v>64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63">
        <v>150</v>
      </c>
      <c r="AS28" s="245" t="s">
        <v>186</v>
      </c>
      <c r="AT28" s="260"/>
      <c r="AU28" s="260"/>
      <c r="AV28" s="260"/>
      <c r="AW28" s="260"/>
      <c r="AX28" s="261"/>
      <c r="AY28" s="245" t="s">
        <v>198</v>
      </c>
      <c r="AZ28" s="251"/>
      <c r="BA28" s="251"/>
      <c r="BB28" s="251"/>
      <c r="BC28" s="251"/>
      <c r="BD28" s="252"/>
      <c r="BE28" s="253" t="s">
        <v>203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16">
        <v>59000</v>
      </c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7"/>
      <c r="CJ28" s="21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7"/>
      <c r="CY28" s="53"/>
      <c r="CZ28" s="67">
        <v>59000</v>
      </c>
      <c r="DA28" s="21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7"/>
      <c r="DP28" s="216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8"/>
      <c r="EE28" s="216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8"/>
      <c r="ET28" s="52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109"/>
      <c r="FI28" s="22"/>
    </row>
    <row r="29" spans="1:165" s="4" customFormat="1" ht="37.5" customHeight="1" hidden="1">
      <c r="A29" s="232" t="s">
        <v>64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>
        <v>150</v>
      </c>
      <c r="AS29" s="245" t="s">
        <v>186</v>
      </c>
      <c r="AT29" s="246"/>
      <c r="AU29" s="246"/>
      <c r="AV29" s="246"/>
      <c r="AW29" s="246"/>
      <c r="AX29" s="247"/>
      <c r="AY29" s="245" t="s">
        <v>193</v>
      </c>
      <c r="AZ29" s="246"/>
      <c r="BA29" s="246"/>
      <c r="BB29" s="246"/>
      <c r="BC29" s="246"/>
      <c r="BD29" s="247"/>
      <c r="BE29" s="253" t="s">
        <v>237</v>
      </c>
      <c r="BF29" s="246"/>
      <c r="BG29" s="246"/>
      <c r="BH29" s="246"/>
      <c r="BI29" s="246"/>
      <c r="BJ29" s="246"/>
      <c r="BK29" s="246"/>
      <c r="BL29" s="246"/>
      <c r="BM29" s="246"/>
      <c r="BN29" s="247"/>
      <c r="BO29" s="83" t="s">
        <v>195</v>
      </c>
      <c r="BP29" s="83"/>
      <c r="BQ29" s="83"/>
      <c r="BR29" s="216">
        <v>7832.86</v>
      </c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7"/>
      <c r="CJ29" s="52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53"/>
      <c r="CZ29" s="67">
        <v>7832.86</v>
      </c>
      <c r="DA29" s="52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3"/>
      <c r="DP29" s="52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109"/>
      <c r="EE29" s="52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109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109"/>
      <c r="FI29" s="22"/>
    </row>
    <row r="30" spans="1:165" s="4" customFormat="1" ht="18.75" hidden="1">
      <c r="A30" s="296" t="s">
        <v>65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8"/>
      <c r="AR30" s="63">
        <v>160</v>
      </c>
      <c r="AS30" s="256" t="s">
        <v>191</v>
      </c>
      <c r="AT30" s="256"/>
      <c r="AU30" s="256"/>
      <c r="AV30" s="256"/>
      <c r="AW30" s="256"/>
      <c r="AX30" s="256"/>
      <c r="AY30" s="245" t="s">
        <v>191</v>
      </c>
      <c r="AZ30" s="260"/>
      <c r="BA30" s="260"/>
      <c r="BB30" s="260"/>
      <c r="BC30" s="260"/>
      <c r="BD30" s="261"/>
      <c r="BE30" s="257" t="s">
        <v>192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83" t="s">
        <v>195</v>
      </c>
      <c r="BP30" s="83" t="s">
        <v>59</v>
      </c>
      <c r="BQ30" s="83" t="s">
        <v>59</v>
      </c>
      <c r="BR30" s="216">
        <v>108000</v>
      </c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8"/>
      <c r="CJ30" s="216" t="s">
        <v>59</v>
      </c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8"/>
      <c r="CY30" s="53" t="s">
        <v>59</v>
      </c>
      <c r="CZ30" s="67" t="s">
        <v>59</v>
      </c>
      <c r="DA30" s="216" t="s">
        <v>59</v>
      </c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8"/>
      <c r="DP30" s="236" t="s">
        <v>59</v>
      </c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>
        <v>108000</v>
      </c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16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8"/>
      <c r="FI30" s="22"/>
    </row>
    <row r="31" spans="1:165" s="4" customFormat="1" ht="18.75" hidden="1">
      <c r="A31" s="296" t="s">
        <v>66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>
        <v>180</v>
      </c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16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8"/>
      <c r="CJ31" s="216" t="s">
        <v>59</v>
      </c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8"/>
      <c r="CY31" s="53" t="s">
        <v>59</v>
      </c>
      <c r="CZ31" s="67" t="s">
        <v>59</v>
      </c>
      <c r="DA31" s="216" t="s">
        <v>59</v>
      </c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8"/>
      <c r="DP31" s="236" t="s">
        <v>59</v>
      </c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16" t="s">
        <v>59</v>
      </c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16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8"/>
      <c r="CJ32" s="216" t="s">
        <v>59</v>
      </c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8"/>
      <c r="CY32" s="53" t="s">
        <v>59</v>
      </c>
      <c r="CZ32" s="67" t="s">
        <v>59</v>
      </c>
      <c r="DA32" s="216" t="s">
        <v>59</v>
      </c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8"/>
      <c r="DP32" s="236" t="s">
        <v>59</v>
      </c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4" customFormat="1" ht="18.75">
      <c r="A33" s="296" t="s">
        <v>68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8"/>
      <c r="AR33" s="63"/>
      <c r="AS33" s="235"/>
      <c r="AT33" s="235"/>
      <c r="AU33" s="235"/>
      <c r="AV33" s="235"/>
      <c r="AW33" s="235"/>
      <c r="AX33" s="235"/>
      <c r="AY33" s="233"/>
      <c r="AZ33" s="234"/>
      <c r="BA33" s="234"/>
      <c r="BB33" s="234"/>
      <c r="BC33" s="234"/>
      <c r="BD33" s="28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 t="s">
        <v>59</v>
      </c>
      <c r="BQ33" s="83" t="s">
        <v>59</v>
      </c>
      <c r="BR33" s="216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8"/>
      <c r="CJ33" s="216" t="s">
        <v>59</v>
      </c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8"/>
      <c r="CY33" s="53" t="s">
        <v>59</v>
      </c>
      <c r="CZ33" s="67" t="s">
        <v>59</v>
      </c>
      <c r="DA33" s="216" t="s">
        <v>59</v>
      </c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8"/>
      <c r="DP33" s="236" t="s">
        <v>59</v>
      </c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16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8"/>
      <c r="FI33" s="22"/>
    </row>
    <row r="34" spans="1:165" s="27" customFormat="1" ht="18.75">
      <c r="A34" s="287" t="s">
        <v>69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9"/>
      <c r="AR34" s="63">
        <v>200</v>
      </c>
      <c r="AS34" s="233" t="s">
        <v>59</v>
      </c>
      <c r="AT34" s="234"/>
      <c r="AU34" s="234"/>
      <c r="AV34" s="234"/>
      <c r="AW34" s="234"/>
      <c r="AX34" s="234"/>
      <c r="AY34" s="233" t="s">
        <v>59</v>
      </c>
      <c r="AZ34" s="234"/>
      <c r="BA34" s="234"/>
      <c r="BB34" s="234"/>
      <c r="BC34" s="234"/>
      <c r="BD34" s="234"/>
      <c r="BE34" s="235" t="s">
        <v>59</v>
      </c>
      <c r="BF34" s="235"/>
      <c r="BG34" s="235"/>
      <c r="BH34" s="235"/>
      <c r="BI34" s="235"/>
      <c r="BJ34" s="235"/>
      <c r="BK34" s="235"/>
      <c r="BL34" s="235"/>
      <c r="BM34" s="235"/>
      <c r="BN34" s="235"/>
      <c r="BO34" s="85" t="s">
        <v>59</v>
      </c>
      <c r="BP34" s="85" t="s">
        <v>59</v>
      </c>
      <c r="BQ34" s="85" t="s">
        <v>59</v>
      </c>
      <c r="BR34" s="292">
        <v>7820000</v>
      </c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4"/>
      <c r="CJ34" s="295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1"/>
      <c r="CY34" s="84">
        <v>6495000</v>
      </c>
      <c r="CZ34" s="121">
        <v>1105000</v>
      </c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1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86">
        <v>22000</v>
      </c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86"/>
    </row>
    <row r="35" spans="1:165" s="4" customFormat="1" ht="18.75">
      <c r="A35" s="232" t="s">
        <v>77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210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/>
      <c r="BP35" s="83"/>
      <c r="BQ35" s="83"/>
      <c r="BR35" s="265">
        <v>6966000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16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8"/>
      <c r="CY35" s="53">
        <v>6411000</v>
      </c>
      <c r="CZ35" s="112">
        <v>554000</v>
      </c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8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37.5" customHeight="1">
      <c r="A36" s="232" t="s">
        <v>70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3">
        <v>211</v>
      </c>
      <c r="AS36" s="235"/>
      <c r="AT36" s="235"/>
      <c r="AU36" s="235"/>
      <c r="AV36" s="235"/>
      <c r="AW36" s="235"/>
      <c r="AX36" s="235"/>
      <c r="AY36" s="233"/>
      <c r="AZ36" s="234"/>
      <c r="BA36" s="234"/>
      <c r="BB36" s="234"/>
      <c r="BC36" s="234"/>
      <c r="BD36" s="28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83" t="s">
        <v>201</v>
      </c>
      <c r="BP36" s="83"/>
      <c r="BQ36" s="83" t="s">
        <v>209</v>
      </c>
      <c r="BR36" s="265">
        <v>6966000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16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8"/>
      <c r="CY36" s="53">
        <v>6411000</v>
      </c>
      <c r="CZ36" s="112">
        <v>555000</v>
      </c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8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8"/>
      <c r="AS37" s="256" t="s">
        <v>186</v>
      </c>
      <c r="AT37" s="256"/>
      <c r="AU37" s="256"/>
      <c r="AV37" s="256"/>
      <c r="AW37" s="256"/>
      <c r="AX37" s="256"/>
      <c r="AY37" s="245" t="s">
        <v>187</v>
      </c>
      <c r="AZ37" s="260"/>
      <c r="BA37" s="260"/>
      <c r="BB37" s="260"/>
      <c r="BC37" s="260"/>
      <c r="BD37" s="261"/>
      <c r="BE37" s="257" t="s">
        <v>188</v>
      </c>
      <c r="BF37" s="257"/>
      <c r="BG37" s="257"/>
      <c r="BH37" s="257"/>
      <c r="BI37" s="257"/>
      <c r="BJ37" s="257"/>
      <c r="BK37" s="257"/>
      <c r="BL37" s="257"/>
      <c r="BM37" s="257"/>
      <c r="BN37" s="257"/>
      <c r="BO37" s="83" t="s">
        <v>59</v>
      </c>
      <c r="BP37" s="115" t="s">
        <v>205</v>
      </c>
      <c r="BQ37" s="83" t="s">
        <v>207</v>
      </c>
      <c r="BR37" s="216">
        <v>4426000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8"/>
      <c r="CJ37" s="216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8"/>
      <c r="CY37" s="53">
        <v>4426000</v>
      </c>
      <c r="CZ37" s="6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8"/>
      <c r="DP37" s="268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70"/>
      <c r="EE37" s="268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70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198</v>
      </c>
      <c r="AZ38" s="251"/>
      <c r="BA38" s="251"/>
      <c r="BB38" s="251"/>
      <c r="BC38" s="251"/>
      <c r="BD38" s="252"/>
      <c r="BE38" s="253" t="s">
        <v>190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115" t="s">
        <v>205</v>
      </c>
      <c r="BQ38" s="83" t="s">
        <v>207</v>
      </c>
      <c r="BR38" s="216">
        <v>497700</v>
      </c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7"/>
      <c r="CJ38" s="52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109"/>
      <c r="CY38" s="53">
        <v>497700</v>
      </c>
      <c r="CZ38" s="67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109"/>
      <c r="DP38" s="113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114"/>
      <c r="EE38" s="113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114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193</v>
      </c>
      <c r="AZ39" s="251"/>
      <c r="BA39" s="251"/>
      <c r="BB39" s="251"/>
      <c r="BC39" s="251"/>
      <c r="BD39" s="252"/>
      <c r="BE39" s="253" t="s">
        <v>197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115" t="s">
        <v>205</v>
      </c>
      <c r="BQ39" s="83" t="s">
        <v>207</v>
      </c>
      <c r="BR39" s="216">
        <v>297000</v>
      </c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7"/>
      <c r="CJ39" s="52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109"/>
      <c r="CY39" s="53"/>
      <c r="CZ39" s="67">
        <v>297000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109"/>
      <c r="DP39" s="113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114"/>
      <c r="EE39" s="113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114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198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115" t="s">
        <v>205</v>
      </c>
      <c r="BQ40" s="83" t="s">
        <v>207</v>
      </c>
      <c r="BR40" s="216">
        <v>1200</v>
      </c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7"/>
      <c r="CJ40" s="52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109"/>
      <c r="CY40" s="53"/>
      <c r="CZ40" s="67">
        <v>1200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109"/>
      <c r="DP40" s="113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114"/>
      <c r="EE40" s="113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114"/>
      <c r="ET40" s="67"/>
      <c r="EU40" s="216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200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115" t="s">
        <v>205</v>
      </c>
      <c r="BQ41" s="83" t="s">
        <v>207</v>
      </c>
      <c r="BR41" s="216">
        <v>15600</v>
      </c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7"/>
      <c r="CJ41" s="52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109"/>
      <c r="CY41" s="53"/>
      <c r="CZ41" s="67">
        <v>15600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109"/>
      <c r="DP41" s="113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114"/>
      <c r="EE41" s="113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114"/>
      <c r="ET41" s="67"/>
      <c r="EU41" s="216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187</v>
      </c>
      <c r="AZ42" s="251"/>
      <c r="BA42" s="251"/>
      <c r="BB42" s="251"/>
      <c r="BC42" s="251"/>
      <c r="BD42" s="252"/>
      <c r="BE42" s="253" t="s">
        <v>202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115" t="s">
        <v>205</v>
      </c>
      <c r="BQ42" s="83" t="s">
        <v>207</v>
      </c>
      <c r="BR42" s="216">
        <v>66800</v>
      </c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7"/>
      <c r="CJ42" s="52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109"/>
      <c r="CY42" s="53"/>
      <c r="CZ42" s="67">
        <v>66800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109"/>
      <c r="DP42" s="113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114"/>
      <c r="EE42" s="113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114"/>
      <c r="ET42" s="67"/>
      <c r="EU42" s="216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8"/>
      <c r="FI42" s="22"/>
    </row>
    <row r="43" spans="1:165" s="4" customFormat="1" ht="18.75" customHeight="1">
      <c r="A43" s="232" t="s">
        <v>15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119"/>
      <c r="AS43" s="245" t="s">
        <v>186</v>
      </c>
      <c r="AT43" s="260"/>
      <c r="AU43" s="260"/>
      <c r="AV43" s="260"/>
      <c r="AW43" s="260"/>
      <c r="AX43" s="261"/>
      <c r="AY43" s="245" t="s">
        <v>198</v>
      </c>
      <c r="AZ43" s="251"/>
      <c r="BA43" s="251"/>
      <c r="BB43" s="251"/>
      <c r="BC43" s="251"/>
      <c r="BD43" s="252"/>
      <c r="BE43" s="253" t="s">
        <v>203</v>
      </c>
      <c r="BF43" s="254"/>
      <c r="BG43" s="254"/>
      <c r="BH43" s="254"/>
      <c r="BI43" s="254"/>
      <c r="BJ43" s="254"/>
      <c r="BK43" s="254"/>
      <c r="BL43" s="254"/>
      <c r="BM43" s="254"/>
      <c r="BN43" s="255"/>
      <c r="BO43" s="83" t="s">
        <v>59</v>
      </c>
      <c r="BP43" s="115" t="s">
        <v>205</v>
      </c>
      <c r="BQ43" s="83" t="s">
        <v>207</v>
      </c>
      <c r="BR43" s="216">
        <v>45300</v>
      </c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7"/>
      <c r="CJ43" s="52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109"/>
      <c r="CY43" s="53"/>
      <c r="CZ43" s="67">
        <v>45300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109"/>
      <c r="DP43" s="113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114"/>
      <c r="EE43" s="113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114"/>
      <c r="ET43" s="67"/>
      <c r="EU43" s="216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8"/>
      <c r="FI43" s="22"/>
    </row>
    <row r="44" spans="1:165" s="4" customFormat="1" ht="18.75" customHeight="1" hidden="1">
      <c r="A44" s="232" t="s">
        <v>15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19"/>
      <c r="AS44" s="245" t="s">
        <v>191</v>
      </c>
      <c r="AT44" s="260"/>
      <c r="AU44" s="260"/>
      <c r="AV44" s="260"/>
      <c r="AW44" s="260"/>
      <c r="AX44" s="261"/>
      <c r="AY44" s="245" t="s">
        <v>191</v>
      </c>
      <c r="AZ44" s="251"/>
      <c r="BA44" s="251"/>
      <c r="BB44" s="251"/>
      <c r="BC44" s="251"/>
      <c r="BD44" s="252"/>
      <c r="BE44" s="253" t="s">
        <v>204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 t="s">
        <v>59</v>
      </c>
      <c r="BP44" s="115" t="s">
        <v>205</v>
      </c>
      <c r="BQ44" s="83" t="s">
        <v>207</v>
      </c>
      <c r="BR44" s="21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7"/>
      <c r="CJ44" s="52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109"/>
      <c r="CY44" s="53"/>
      <c r="CZ44" s="67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109"/>
      <c r="DP44" s="113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114"/>
      <c r="EE44" s="216">
        <v>250000</v>
      </c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7"/>
      <c r="ET44" s="6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66"/>
      <c r="AS45" s="256" t="s">
        <v>186</v>
      </c>
      <c r="AT45" s="256"/>
      <c r="AU45" s="256"/>
      <c r="AV45" s="256"/>
      <c r="AW45" s="256"/>
      <c r="AX45" s="256"/>
      <c r="AY45" s="245" t="s">
        <v>187</v>
      </c>
      <c r="AZ45" s="260"/>
      <c r="BA45" s="260"/>
      <c r="BB45" s="260"/>
      <c r="BC45" s="260"/>
      <c r="BD45" s="261"/>
      <c r="BE45" s="257" t="s">
        <v>188</v>
      </c>
      <c r="BF45" s="257"/>
      <c r="BG45" s="257"/>
      <c r="BH45" s="257"/>
      <c r="BI45" s="257"/>
      <c r="BJ45" s="257"/>
      <c r="BK45" s="257"/>
      <c r="BL45" s="257"/>
      <c r="BM45" s="257"/>
      <c r="BN45" s="257"/>
      <c r="BO45" s="83"/>
      <c r="BP45" s="83" t="s">
        <v>206</v>
      </c>
      <c r="BQ45" s="83" t="s">
        <v>208</v>
      </c>
      <c r="BR45" s="216">
        <v>1337000</v>
      </c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8"/>
      <c r="CJ45" s="216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8"/>
      <c r="CY45" s="53">
        <v>1337000</v>
      </c>
      <c r="CZ45" s="6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8"/>
      <c r="DP45" s="216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8"/>
      <c r="EE45" s="216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8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2"/>
    </row>
    <row r="46" spans="1:165" s="4" customFormat="1" ht="18.75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186</v>
      </c>
      <c r="AT46" s="260"/>
      <c r="AU46" s="260"/>
      <c r="AV46" s="260"/>
      <c r="AW46" s="260"/>
      <c r="AX46" s="261"/>
      <c r="AY46" s="245" t="s">
        <v>198</v>
      </c>
      <c r="AZ46" s="251"/>
      <c r="BA46" s="251"/>
      <c r="BB46" s="251"/>
      <c r="BC46" s="251"/>
      <c r="BD46" s="252"/>
      <c r="BE46" s="253" t="s">
        <v>190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16">
        <v>150300</v>
      </c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7"/>
      <c r="CJ46" s="116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117"/>
      <c r="CY46" s="81">
        <v>150300</v>
      </c>
      <c r="CZ46" s="87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117"/>
      <c r="DP46" s="116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117"/>
      <c r="EE46" s="116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117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20"/>
      <c r="AS47" s="245" t="s">
        <v>186</v>
      </c>
      <c r="AT47" s="260"/>
      <c r="AU47" s="260"/>
      <c r="AV47" s="260"/>
      <c r="AW47" s="260"/>
      <c r="AX47" s="261"/>
      <c r="AY47" s="245" t="s">
        <v>193</v>
      </c>
      <c r="AZ47" s="251"/>
      <c r="BA47" s="251"/>
      <c r="BB47" s="251"/>
      <c r="BC47" s="251"/>
      <c r="BD47" s="252"/>
      <c r="BE47" s="253" t="s">
        <v>197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/>
      <c r="BP47" s="83" t="s">
        <v>206</v>
      </c>
      <c r="BQ47" s="83" t="s">
        <v>208</v>
      </c>
      <c r="BR47" s="216">
        <v>90000</v>
      </c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7"/>
      <c r="CJ47" s="116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117"/>
      <c r="CY47" s="81"/>
      <c r="CZ47" s="87">
        <v>90000</v>
      </c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117"/>
      <c r="DP47" s="116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117"/>
      <c r="EE47" s="116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117"/>
      <c r="ET47" s="87"/>
      <c r="EU47" s="216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8"/>
      <c r="FI47" s="22"/>
    </row>
    <row r="48" spans="1:165" s="4" customFormat="1" ht="18.75">
      <c r="A48" s="232" t="s">
        <v>131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20"/>
      <c r="AS48" s="245" t="s">
        <v>186</v>
      </c>
      <c r="AT48" s="260"/>
      <c r="AU48" s="260"/>
      <c r="AV48" s="260"/>
      <c r="AW48" s="260"/>
      <c r="AX48" s="261"/>
      <c r="AY48" s="245" t="s">
        <v>198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/>
      <c r="BP48" s="83" t="s">
        <v>206</v>
      </c>
      <c r="BQ48" s="83" t="s">
        <v>208</v>
      </c>
      <c r="BR48" s="216">
        <v>800</v>
      </c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7"/>
      <c r="CJ48" s="116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117"/>
      <c r="CY48" s="81"/>
      <c r="CZ48" s="87">
        <v>800</v>
      </c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117"/>
      <c r="DP48" s="116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117"/>
      <c r="EE48" s="116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117"/>
      <c r="ET48" s="87"/>
      <c r="EU48" s="216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8"/>
      <c r="FI48" s="22"/>
    </row>
    <row r="49" spans="1:165" s="4" customFormat="1" ht="18.75">
      <c r="A49" s="232" t="s">
        <v>131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20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200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/>
      <c r="BP49" s="83" t="s">
        <v>206</v>
      </c>
      <c r="BQ49" s="83" t="s">
        <v>208</v>
      </c>
      <c r="BR49" s="216">
        <v>4400</v>
      </c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7"/>
      <c r="CJ49" s="116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117"/>
      <c r="CY49" s="81"/>
      <c r="CZ49" s="87">
        <v>4400</v>
      </c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117"/>
      <c r="DP49" s="116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117"/>
      <c r="EE49" s="116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117"/>
      <c r="ET49" s="87"/>
      <c r="EU49" s="216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8"/>
      <c r="FI49" s="22"/>
    </row>
    <row r="50" spans="1:165" s="4" customFormat="1" ht="18.75">
      <c r="A50" s="232" t="s">
        <v>131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20"/>
      <c r="AS50" s="245" t="s">
        <v>186</v>
      </c>
      <c r="AT50" s="260"/>
      <c r="AU50" s="260"/>
      <c r="AV50" s="260"/>
      <c r="AW50" s="260"/>
      <c r="AX50" s="261"/>
      <c r="AY50" s="245" t="s">
        <v>187</v>
      </c>
      <c r="AZ50" s="251"/>
      <c r="BA50" s="251"/>
      <c r="BB50" s="251"/>
      <c r="BC50" s="251"/>
      <c r="BD50" s="252"/>
      <c r="BE50" s="253" t="s">
        <v>202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/>
      <c r="BP50" s="83" t="s">
        <v>206</v>
      </c>
      <c r="BQ50" s="83" t="s">
        <v>208</v>
      </c>
      <c r="BR50" s="216">
        <v>20200</v>
      </c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116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117"/>
      <c r="CY50" s="81"/>
      <c r="CZ50" s="87">
        <v>20200</v>
      </c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117"/>
      <c r="DP50" s="116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117"/>
      <c r="EE50" s="116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117"/>
      <c r="ET50" s="87"/>
      <c r="EU50" s="216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8"/>
      <c r="FI50" s="22"/>
    </row>
    <row r="51" spans="1:165" s="4" customFormat="1" ht="18.75">
      <c r="A51" s="232" t="s">
        <v>131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120"/>
      <c r="AS51" s="245" t="s">
        <v>186</v>
      </c>
      <c r="AT51" s="260"/>
      <c r="AU51" s="260"/>
      <c r="AV51" s="260"/>
      <c r="AW51" s="260"/>
      <c r="AX51" s="261"/>
      <c r="AY51" s="245" t="s">
        <v>198</v>
      </c>
      <c r="AZ51" s="251"/>
      <c r="BA51" s="251"/>
      <c r="BB51" s="251"/>
      <c r="BC51" s="251"/>
      <c r="BD51" s="252"/>
      <c r="BE51" s="253" t="s">
        <v>203</v>
      </c>
      <c r="BF51" s="254"/>
      <c r="BG51" s="254"/>
      <c r="BH51" s="254"/>
      <c r="BI51" s="254"/>
      <c r="BJ51" s="254"/>
      <c r="BK51" s="254"/>
      <c r="BL51" s="254"/>
      <c r="BM51" s="254"/>
      <c r="BN51" s="255"/>
      <c r="BO51" s="83"/>
      <c r="BP51" s="83" t="s">
        <v>206</v>
      </c>
      <c r="BQ51" s="83" t="s">
        <v>208</v>
      </c>
      <c r="BR51" s="216">
        <v>13700</v>
      </c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116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117"/>
      <c r="CY51" s="81"/>
      <c r="CZ51" s="87">
        <v>13700</v>
      </c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117"/>
      <c r="DP51" s="116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117"/>
      <c r="EE51" s="116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117"/>
      <c r="ET51" s="87"/>
      <c r="EU51" s="216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8"/>
      <c r="FI51" s="22"/>
    </row>
    <row r="52" spans="1:165" s="4" customFormat="1" ht="18.75" hidden="1">
      <c r="A52" s="232" t="s">
        <v>131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R52" s="120"/>
      <c r="AS52" s="245" t="s">
        <v>191</v>
      </c>
      <c r="AT52" s="260"/>
      <c r="AU52" s="260"/>
      <c r="AV52" s="260"/>
      <c r="AW52" s="260"/>
      <c r="AX52" s="261"/>
      <c r="AY52" s="245" t="s">
        <v>191</v>
      </c>
      <c r="AZ52" s="251"/>
      <c r="BA52" s="251"/>
      <c r="BB52" s="251"/>
      <c r="BC52" s="251"/>
      <c r="BD52" s="252"/>
      <c r="BE52" s="253" t="s">
        <v>192</v>
      </c>
      <c r="BF52" s="254"/>
      <c r="BG52" s="254"/>
      <c r="BH52" s="254"/>
      <c r="BI52" s="254"/>
      <c r="BJ52" s="254"/>
      <c r="BK52" s="254"/>
      <c r="BL52" s="254"/>
      <c r="BM52" s="254"/>
      <c r="BN52" s="255"/>
      <c r="BO52" s="83"/>
      <c r="BP52" s="83" t="s">
        <v>206</v>
      </c>
      <c r="BQ52" s="83" t="s">
        <v>208</v>
      </c>
      <c r="BR52" s="216">
        <v>75500</v>
      </c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116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117"/>
      <c r="CY52" s="81"/>
      <c r="CZ52" s="87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117"/>
      <c r="DP52" s="116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117"/>
      <c r="EE52" s="216">
        <v>75500</v>
      </c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7"/>
      <c r="ET52" s="87"/>
      <c r="EU52" s="216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8"/>
      <c r="FI52" s="22"/>
    </row>
    <row r="53" spans="1:165" s="4" customFormat="1" ht="18.75">
      <c r="A53" s="280" t="s">
        <v>16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2"/>
      <c r="AR53" s="93">
        <v>212</v>
      </c>
      <c r="AS53" s="256"/>
      <c r="AT53" s="256"/>
      <c r="AU53" s="256"/>
      <c r="AV53" s="256"/>
      <c r="AW53" s="256"/>
      <c r="AX53" s="256"/>
      <c r="AY53" s="245"/>
      <c r="AZ53" s="260"/>
      <c r="BA53" s="260"/>
      <c r="BB53" s="260"/>
      <c r="BC53" s="260"/>
      <c r="BD53" s="261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83"/>
      <c r="BP53" s="83"/>
      <c r="BQ53" s="83"/>
      <c r="BR53" s="239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4"/>
      <c r="CJ53" s="239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4"/>
      <c r="CY53" s="81"/>
      <c r="CZ53" s="87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4"/>
      <c r="DP53" s="239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4"/>
      <c r="EE53" s="239"/>
      <c r="EF53" s="283"/>
      <c r="EG53" s="283"/>
      <c r="EH53" s="283"/>
      <c r="EI53" s="283"/>
      <c r="EJ53" s="283"/>
      <c r="EK53" s="283"/>
      <c r="EL53" s="283"/>
      <c r="EM53" s="283"/>
      <c r="EN53" s="283"/>
      <c r="EO53" s="283"/>
      <c r="EP53" s="283"/>
      <c r="EQ53" s="283"/>
      <c r="ER53" s="283"/>
      <c r="ES53" s="284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2"/>
    </row>
    <row r="54" spans="1:165" s="4" customFormat="1" ht="18.75">
      <c r="A54" s="279" t="s">
        <v>71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60">
        <v>220</v>
      </c>
      <c r="AS54" s="233" t="s">
        <v>59</v>
      </c>
      <c r="AT54" s="234"/>
      <c r="AU54" s="234"/>
      <c r="AV54" s="234"/>
      <c r="AW54" s="234"/>
      <c r="AX54" s="234"/>
      <c r="AY54" s="233" t="s">
        <v>59</v>
      </c>
      <c r="AZ54" s="234"/>
      <c r="BA54" s="234"/>
      <c r="BB54" s="234"/>
      <c r="BC54" s="234"/>
      <c r="BD54" s="234"/>
      <c r="BE54" s="235" t="s">
        <v>59</v>
      </c>
      <c r="BF54" s="235"/>
      <c r="BG54" s="235"/>
      <c r="BH54" s="235"/>
      <c r="BI54" s="235"/>
      <c r="BJ54" s="235"/>
      <c r="BK54" s="235"/>
      <c r="BL54" s="235"/>
      <c r="BM54" s="235"/>
      <c r="BN54" s="235"/>
      <c r="BO54" s="85" t="s">
        <v>59</v>
      </c>
      <c r="BP54" s="85" t="s">
        <v>59</v>
      </c>
      <c r="BQ54" s="85" t="s">
        <v>59</v>
      </c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67"/>
      <c r="CZ54" s="67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18.75">
      <c r="A55" s="275" t="s">
        <v>72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7"/>
      <c r="AR55" s="69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83"/>
      <c r="BP55" s="83"/>
      <c r="BQ55" s="83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82"/>
      <c r="CZ55" s="8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2"/>
    </row>
    <row r="56" spans="1:165" s="4" customFormat="1" ht="18.75">
      <c r="A56" s="271" t="s">
        <v>27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83"/>
      <c r="BP56" s="83"/>
      <c r="BQ56" s="83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53"/>
      <c r="CZ56" s="67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73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16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8"/>
      <c r="CJ57" s="216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8"/>
      <c r="CY57" s="53"/>
      <c r="CZ57" s="67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1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6.75" customHeight="1">
      <c r="A58" s="271" t="s">
        <v>74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53"/>
      <c r="CZ58" s="67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1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18.75">
      <c r="A59" s="271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16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8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53"/>
      <c r="CZ59" s="67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16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8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38.25" customHeight="1">
      <c r="A60" s="232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  <c r="AR60" s="63">
        <v>230</v>
      </c>
      <c r="AS60" s="233" t="s">
        <v>59</v>
      </c>
      <c r="AT60" s="234"/>
      <c r="AU60" s="234"/>
      <c r="AV60" s="234"/>
      <c r="AW60" s="234"/>
      <c r="AX60" s="234"/>
      <c r="AY60" s="233" t="s">
        <v>59</v>
      </c>
      <c r="AZ60" s="234"/>
      <c r="BA60" s="234"/>
      <c r="BB60" s="234"/>
      <c r="BC60" s="234"/>
      <c r="BD60" s="234"/>
      <c r="BE60" s="235" t="s">
        <v>59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85" t="s">
        <v>59</v>
      </c>
      <c r="BP60" s="85" t="s">
        <v>59</v>
      </c>
      <c r="BQ60" s="85" t="s">
        <v>59</v>
      </c>
      <c r="BR60" s="216">
        <v>4000</v>
      </c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8"/>
      <c r="CJ60" s="216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8"/>
      <c r="CY60" s="53"/>
      <c r="CZ60" s="67">
        <v>4000</v>
      </c>
      <c r="DA60" s="216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8"/>
      <c r="DP60" s="216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8"/>
      <c r="EE60" s="216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8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18.75">
      <c r="A61" s="271" t="s">
        <v>76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3"/>
      <c r="AR61" s="66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83"/>
      <c r="BP61" s="83"/>
      <c r="BQ61" s="83"/>
      <c r="BR61" s="216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8"/>
      <c r="CJ61" s="216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8"/>
      <c r="CY61" s="53"/>
      <c r="CZ61" s="67"/>
      <c r="DA61" s="216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8"/>
      <c r="DP61" s="216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8"/>
      <c r="EE61" s="216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8"/>
      <c r="ET61" s="52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8"/>
      <c r="FI61" s="22"/>
    </row>
    <row r="62" spans="1:165" s="4" customFormat="1" ht="52.5" customHeight="1">
      <c r="A62" s="271" t="s">
        <v>78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83"/>
      <c r="BP62" s="83"/>
      <c r="BQ62" s="83"/>
      <c r="BR62" s="216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8"/>
      <c r="CJ62" s="216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8"/>
      <c r="CY62" s="53"/>
      <c r="CZ62" s="67"/>
      <c r="DA62" s="216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8"/>
      <c r="DP62" s="216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8"/>
      <c r="EE62" s="216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8"/>
      <c r="ET62" s="216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33" customHeight="1">
      <c r="A63" s="271" t="s">
        <v>79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16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8"/>
      <c r="CJ63" s="216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8"/>
      <c r="CY63" s="53"/>
      <c r="CZ63" s="67"/>
      <c r="DA63" s="216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8"/>
      <c r="DP63" s="216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8"/>
      <c r="EE63" s="216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8"/>
      <c r="ET63" s="52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18.75">
      <c r="A64" s="271" t="s">
        <v>80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186</v>
      </c>
      <c r="AT64" s="256"/>
      <c r="AU64" s="256"/>
      <c r="AV64" s="256"/>
      <c r="AW64" s="256"/>
      <c r="AX64" s="256"/>
      <c r="AY64" s="256" t="s">
        <v>193</v>
      </c>
      <c r="AZ64" s="256"/>
      <c r="BA64" s="256"/>
      <c r="BB64" s="256"/>
      <c r="BC64" s="256"/>
      <c r="BD64" s="256"/>
      <c r="BE64" s="257" t="s">
        <v>197</v>
      </c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 t="s">
        <v>210</v>
      </c>
      <c r="BQ64" s="83" t="s">
        <v>211</v>
      </c>
      <c r="BR64" s="216">
        <v>4000</v>
      </c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8"/>
      <c r="CJ64" s="216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8"/>
      <c r="CY64" s="53"/>
      <c r="CZ64" s="67">
        <v>4000</v>
      </c>
      <c r="DA64" s="216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8"/>
      <c r="DP64" s="216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8"/>
      <c r="EE64" s="216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8"/>
      <c r="ET64" s="52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18.75">
      <c r="A65" s="271" t="s">
        <v>81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/>
      <c r="BQ65" s="83"/>
      <c r="BR65" s="216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8"/>
      <c r="CJ65" s="216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8"/>
      <c r="CY65" s="53"/>
      <c r="CZ65" s="67"/>
      <c r="DA65" s="216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8"/>
      <c r="DP65" s="216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8"/>
      <c r="EE65" s="216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8"/>
      <c r="ET65" s="216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8"/>
      <c r="FI65" s="22"/>
    </row>
    <row r="66" spans="1:165" s="4" customFormat="1" ht="39" customHeight="1">
      <c r="A66" s="232" t="s">
        <v>24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6"/>
      <c r="AR66" s="63">
        <v>240</v>
      </c>
      <c r="AS66" s="233" t="s">
        <v>59</v>
      </c>
      <c r="AT66" s="234"/>
      <c r="AU66" s="234"/>
      <c r="AV66" s="234"/>
      <c r="AW66" s="234"/>
      <c r="AX66" s="234"/>
      <c r="AY66" s="233" t="s">
        <v>59</v>
      </c>
      <c r="AZ66" s="234"/>
      <c r="BA66" s="234"/>
      <c r="BB66" s="234"/>
      <c r="BC66" s="234"/>
      <c r="BD66" s="234"/>
      <c r="BE66" s="235" t="s">
        <v>59</v>
      </c>
      <c r="BF66" s="235"/>
      <c r="BG66" s="235"/>
      <c r="BH66" s="235"/>
      <c r="BI66" s="235"/>
      <c r="BJ66" s="235"/>
      <c r="BK66" s="235"/>
      <c r="BL66" s="235"/>
      <c r="BM66" s="235"/>
      <c r="BN66" s="235"/>
      <c r="BO66" s="85" t="s">
        <v>59</v>
      </c>
      <c r="BP66" s="85" t="s">
        <v>59</v>
      </c>
      <c r="BQ66" s="85" t="s">
        <v>59</v>
      </c>
      <c r="BR66" s="216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8"/>
      <c r="CJ66" s="216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8"/>
      <c r="CY66" s="53"/>
      <c r="CZ66" s="67"/>
      <c r="DA66" s="216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8"/>
      <c r="DP66" s="216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8"/>
      <c r="EE66" s="216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8"/>
      <c r="ET66" s="52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18.75">
      <c r="A67" s="271" t="s">
        <v>76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3"/>
      <c r="AR67" s="66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83"/>
      <c r="BP67" s="83"/>
      <c r="BQ67" s="83"/>
      <c r="BR67" s="216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8"/>
      <c r="CJ67" s="216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8"/>
      <c r="CY67" s="53"/>
      <c r="CZ67" s="67"/>
      <c r="DA67" s="216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8"/>
      <c r="DP67" s="216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8"/>
      <c r="EE67" s="216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8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56.25" customHeight="1">
      <c r="A68" s="232" t="s">
        <v>29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67"/>
      <c r="CZ68" s="67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16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8"/>
      <c r="EE68" s="216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8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57" customHeight="1">
      <c r="A69" s="232" t="s">
        <v>82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67"/>
      <c r="CZ69" s="67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16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8"/>
      <c r="EE69" s="216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8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39" customHeight="1">
      <c r="A70" s="232" t="s">
        <v>83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3">
        <v>250</v>
      </c>
      <c r="AS70" s="233" t="s">
        <v>59</v>
      </c>
      <c r="AT70" s="234"/>
      <c r="AU70" s="234"/>
      <c r="AV70" s="234"/>
      <c r="AW70" s="234"/>
      <c r="AX70" s="234"/>
      <c r="AY70" s="233" t="s">
        <v>59</v>
      </c>
      <c r="AZ70" s="234"/>
      <c r="BA70" s="234"/>
      <c r="BB70" s="234"/>
      <c r="BC70" s="234"/>
      <c r="BD70" s="234"/>
      <c r="BE70" s="235" t="s">
        <v>59</v>
      </c>
      <c r="BF70" s="235"/>
      <c r="BG70" s="235"/>
      <c r="BH70" s="235"/>
      <c r="BI70" s="235"/>
      <c r="BJ70" s="235"/>
      <c r="BK70" s="235"/>
      <c r="BL70" s="235"/>
      <c r="BM70" s="235"/>
      <c r="BN70" s="235"/>
      <c r="BO70" s="85" t="s">
        <v>59</v>
      </c>
      <c r="BP70" s="85" t="s">
        <v>59</v>
      </c>
      <c r="BQ70" s="85" t="s">
        <v>59</v>
      </c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67"/>
      <c r="CZ70" s="67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16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8"/>
      <c r="EE70" s="216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8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18.75">
      <c r="A71" s="271" t="s">
        <v>76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3"/>
      <c r="AR71" s="66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83"/>
      <c r="BP71" s="83"/>
      <c r="BQ71" s="83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67"/>
      <c r="CZ71" s="67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16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8"/>
      <c r="EE71" s="216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8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18.75">
      <c r="A72" s="271" t="s">
        <v>28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3"/>
      <c r="AR72" s="66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83"/>
      <c r="BP72" s="83"/>
      <c r="BQ72" s="83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67"/>
      <c r="CZ72" s="67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16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8"/>
      <c r="EE72" s="216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8"/>
      <c r="ET72" s="216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37.5" customHeight="1">
      <c r="A73" s="232" t="s">
        <v>84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6"/>
      <c r="AR73" s="63">
        <v>260</v>
      </c>
      <c r="AS73" s="233" t="s">
        <v>59</v>
      </c>
      <c r="AT73" s="234"/>
      <c r="AU73" s="234"/>
      <c r="AV73" s="234"/>
      <c r="AW73" s="234"/>
      <c r="AX73" s="234"/>
      <c r="AY73" s="233" t="s">
        <v>59</v>
      </c>
      <c r="AZ73" s="234"/>
      <c r="BA73" s="234"/>
      <c r="BB73" s="234"/>
      <c r="BC73" s="234"/>
      <c r="BD73" s="234"/>
      <c r="BE73" s="235" t="s">
        <v>59</v>
      </c>
      <c r="BF73" s="235"/>
      <c r="BG73" s="235"/>
      <c r="BH73" s="235"/>
      <c r="BI73" s="235"/>
      <c r="BJ73" s="235"/>
      <c r="BK73" s="235"/>
      <c r="BL73" s="235"/>
      <c r="BM73" s="235"/>
      <c r="BN73" s="235"/>
      <c r="BO73" s="85" t="s">
        <v>59</v>
      </c>
      <c r="BP73" s="85" t="s">
        <v>59</v>
      </c>
      <c r="BQ73" s="85" t="s">
        <v>59</v>
      </c>
      <c r="BR73" s="237">
        <v>850000</v>
      </c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67">
        <v>84000</v>
      </c>
      <c r="CZ73" s="112">
        <v>546000</v>
      </c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16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8"/>
      <c r="EE73" s="216">
        <v>220000</v>
      </c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8"/>
      <c r="ET73" s="216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18.75">
      <c r="A74" s="271" t="s">
        <v>76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3"/>
      <c r="AR74" s="66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83"/>
      <c r="BP74" s="83"/>
      <c r="BQ74" s="83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67"/>
      <c r="CZ74" s="67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16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8"/>
      <c r="EE74" s="216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8"/>
      <c r="ET74" s="268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70"/>
      <c r="FI74" s="22"/>
    </row>
    <row r="75" spans="1:165" s="4" customFormat="1" ht="18.75">
      <c r="A75" s="232" t="s">
        <v>17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6"/>
      <c r="AR75" s="66"/>
      <c r="AS75" s="256" t="s">
        <v>186</v>
      </c>
      <c r="AT75" s="256"/>
      <c r="AU75" s="256"/>
      <c r="AV75" s="256"/>
      <c r="AW75" s="256"/>
      <c r="AX75" s="256"/>
      <c r="AY75" s="256" t="s">
        <v>187</v>
      </c>
      <c r="AZ75" s="256"/>
      <c r="BA75" s="256"/>
      <c r="BB75" s="256"/>
      <c r="BC75" s="256"/>
      <c r="BD75" s="256"/>
      <c r="BE75" s="257" t="s">
        <v>188</v>
      </c>
      <c r="BF75" s="257"/>
      <c r="BG75" s="257"/>
      <c r="BH75" s="257"/>
      <c r="BI75" s="257"/>
      <c r="BJ75" s="257"/>
      <c r="BK75" s="257"/>
      <c r="BL75" s="257"/>
      <c r="BM75" s="257"/>
      <c r="BN75" s="257"/>
      <c r="BO75" s="83"/>
      <c r="BP75" s="83" t="s">
        <v>212</v>
      </c>
      <c r="BQ75" s="83" t="s">
        <v>213</v>
      </c>
      <c r="BR75" s="236">
        <v>5000</v>
      </c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67">
        <v>5000</v>
      </c>
      <c r="CZ75" s="67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16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8"/>
      <c r="EE75" s="216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8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2"/>
    </row>
    <row r="76" spans="1:165" s="4" customFormat="1" ht="18.75">
      <c r="A76" s="232" t="s">
        <v>17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9"/>
      <c r="AR76" s="66"/>
      <c r="AS76" s="245" t="s">
        <v>186</v>
      </c>
      <c r="AT76" s="260"/>
      <c r="AU76" s="260"/>
      <c r="AV76" s="260"/>
      <c r="AW76" s="260"/>
      <c r="AX76" s="261"/>
      <c r="AY76" s="245" t="s">
        <v>193</v>
      </c>
      <c r="AZ76" s="260"/>
      <c r="BA76" s="260"/>
      <c r="BB76" s="260"/>
      <c r="BC76" s="260"/>
      <c r="BD76" s="261"/>
      <c r="BE76" s="253" t="s">
        <v>194</v>
      </c>
      <c r="BF76" s="254"/>
      <c r="BG76" s="254"/>
      <c r="BH76" s="254"/>
      <c r="BI76" s="254"/>
      <c r="BJ76" s="254"/>
      <c r="BK76" s="254"/>
      <c r="BL76" s="254"/>
      <c r="BM76" s="254"/>
      <c r="BN76" s="255"/>
      <c r="BO76" s="83"/>
      <c r="BP76" s="83" t="s">
        <v>212</v>
      </c>
      <c r="BQ76" s="83" t="s">
        <v>213</v>
      </c>
      <c r="BR76" s="265">
        <v>0</v>
      </c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7"/>
      <c r="CJ76" s="216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8"/>
      <c r="CY76" s="67"/>
      <c r="CZ76" s="112">
        <v>0</v>
      </c>
      <c r="DA76" s="216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8"/>
      <c r="DP76" s="52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109"/>
      <c r="EE76" s="52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109"/>
      <c r="ET76" s="123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4"/>
      <c r="FI76" s="22"/>
    </row>
    <row r="77" spans="1:165" s="4" customFormat="1" ht="18.75">
      <c r="A77" s="232" t="s">
        <v>18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83"/>
      <c r="BP77" s="83"/>
      <c r="BQ77" s="83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67"/>
      <c r="CZ77" s="67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16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8"/>
      <c r="EE77" s="216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8"/>
      <c r="ET77" s="26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263"/>
      <c r="FI77" s="22"/>
    </row>
    <row r="78" spans="1:165" s="4" customFormat="1" ht="18.75">
      <c r="A78" s="232" t="s">
        <v>19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83"/>
      <c r="BP78" s="83"/>
      <c r="BQ78" s="83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67"/>
      <c r="CZ78" s="67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16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8"/>
      <c r="EE78" s="216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8"/>
      <c r="ET78" s="46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8"/>
      <c r="FI78" s="22"/>
    </row>
    <row r="79" spans="1:165" s="4" customFormat="1" ht="18.75">
      <c r="A79" s="232" t="s">
        <v>20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64" t="s">
        <v>186</v>
      </c>
      <c r="AT79" s="264"/>
      <c r="AU79" s="264"/>
      <c r="AV79" s="264"/>
      <c r="AW79" s="264"/>
      <c r="AX79" s="264"/>
      <c r="AY79" s="264" t="s">
        <v>193</v>
      </c>
      <c r="AZ79" s="264"/>
      <c r="BA79" s="264"/>
      <c r="BB79" s="264"/>
      <c r="BC79" s="264"/>
      <c r="BD79" s="264"/>
      <c r="BE79" s="264" t="s">
        <v>197</v>
      </c>
      <c r="BF79" s="264"/>
      <c r="BG79" s="264"/>
      <c r="BH79" s="264"/>
      <c r="BI79" s="264"/>
      <c r="BJ79" s="264"/>
      <c r="BK79" s="264"/>
      <c r="BL79" s="264"/>
      <c r="BM79" s="264"/>
      <c r="BN79" s="264"/>
      <c r="BO79" s="83"/>
      <c r="BP79" s="83" t="s">
        <v>212</v>
      </c>
      <c r="BQ79" s="83" t="s">
        <v>244</v>
      </c>
      <c r="BR79" s="236">
        <v>55300</v>
      </c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67"/>
      <c r="CZ79" s="67">
        <v>55300</v>
      </c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 hidden="1">
      <c r="A80" s="232" t="s">
        <v>85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56" t="s">
        <v>186</v>
      </c>
      <c r="AT80" s="256"/>
      <c r="AU80" s="256"/>
      <c r="AV80" s="256"/>
      <c r="AW80" s="256"/>
      <c r="AX80" s="256"/>
      <c r="AY80" s="256" t="s">
        <v>187</v>
      </c>
      <c r="AZ80" s="256"/>
      <c r="BA80" s="256"/>
      <c r="BB80" s="256"/>
      <c r="BC80" s="256"/>
      <c r="BD80" s="256"/>
      <c r="BE80" s="257" t="s">
        <v>188</v>
      </c>
      <c r="BF80" s="257"/>
      <c r="BG80" s="257"/>
      <c r="BH80" s="257"/>
      <c r="BI80" s="257"/>
      <c r="BJ80" s="257"/>
      <c r="BK80" s="257"/>
      <c r="BL80" s="257"/>
      <c r="BM80" s="257"/>
      <c r="BN80" s="257"/>
      <c r="BO80" s="83"/>
      <c r="BP80" s="83" t="s">
        <v>212</v>
      </c>
      <c r="BQ80" s="83" t="s">
        <v>214</v>
      </c>
      <c r="BR80" s="236">
        <v>15000</v>
      </c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67">
        <v>15000</v>
      </c>
      <c r="CZ80" s="67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16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8"/>
      <c r="ET80" s="216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8"/>
      <c r="FI80" s="22"/>
    </row>
    <row r="81" spans="1:165" s="4" customFormat="1" ht="18.75">
      <c r="A81" s="232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60"/>
      <c r="AU81" s="260"/>
      <c r="AV81" s="260"/>
      <c r="AW81" s="260"/>
      <c r="AX81" s="261"/>
      <c r="AY81" s="245" t="s">
        <v>193</v>
      </c>
      <c r="AZ81" s="260"/>
      <c r="BA81" s="260"/>
      <c r="BB81" s="260"/>
      <c r="BC81" s="260"/>
      <c r="BD81" s="261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214</v>
      </c>
      <c r="BR81" s="216">
        <v>62200</v>
      </c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8"/>
      <c r="CJ81" s="216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8"/>
      <c r="CY81" s="67"/>
      <c r="CZ81" s="67">
        <v>62200</v>
      </c>
      <c r="DA81" s="67"/>
      <c r="DB81" s="216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8"/>
      <c r="DP81" s="216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8"/>
      <c r="EE81" s="52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109"/>
      <c r="ET81" s="52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109"/>
      <c r="FI81" s="22"/>
    </row>
    <row r="82" spans="1:165" s="4" customFormat="1" ht="18.75">
      <c r="A82" s="232" t="s">
        <v>21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56" t="s">
        <v>186</v>
      </c>
      <c r="AT82" s="256"/>
      <c r="AU82" s="256"/>
      <c r="AV82" s="256"/>
      <c r="AW82" s="256"/>
      <c r="AX82" s="256"/>
      <c r="AY82" s="256" t="s">
        <v>187</v>
      </c>
      <c r="AZ82" s="256"/>
      <c r="BA82" s="256"/>
      <c r="BB82" s="256"/>
      <c r="BC82" s="256"/>
      <c r="BD82" s="256"/>
      <c r="BE82" s="257" t="s">
        <v>188</v>
      </c>
      <c r="BF82" s="257"/>
      <c r="BG82" s="257"/>
      <c r="BH82" s="257"/>
      <c r="BI82" s="257"/>
      <c r="BJ82" s="257"/>
      <c r="BK82" s="257"/>
      <c r="BL82" s="257"/>
      <c r="BM82" s="257"/>
      <c r="BN82" s="257"/>
      <c r="BO82" s="83"/>
      <c r="BP82" s="83" t="s">
        <v>212</v>
      </c>
      <c r="BQ82" s="83" t="s">
        <v>215</v>
      </c>
      <c r="BR82" s="236">
        <v>19000</v>
      </c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67">
        <v>19000</v>
      </c>
      <c r="CZ82" s="67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2"/>
    </row>
    <row r="83" spans="1:165" s="4" customFormat="1" ht="18.75">
      <c r="A83" s="232" t="s">
        <v>21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60"/>
      <c r="AU83" s="260"/>
      <c r="AV83" s="260"/>
      <c r="AW83" s="260"/>
      <c r="AX83" s="261"/>
      <c r="AY83" s="245" t="s">
        <v>198</v>
      </c>
      <c r="AZ83" s="260"/>
      <c r="BA83" s="260"/>
      <c r="BB83" s="260"/>
      <c r="BC83" s="260"/>
      <c r="BD83" s="261"/>
      <c r="BE83" s="253" t="s">
        <v>190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215</v>
      </c>
      <c r="BR83" s="216">
        <v>4000</v>
      </c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8"/>
      <c r="CJ83" s="216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8"/>
      <c r="CY83" s="67">
        <v>4000</v>
      </c>
      <c r="CZ83" s="67"/>
      <c r="DA83" s="216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8"/>
      <c r="DP83" s="216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8"/>
      <c r="EE83" s="216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8"/>
      <c r="ET83" s="67"/>
      <c r="EU83" s="216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8"/>
      <c r="FI83" s="22"/>
    </row>
    <row r="84" spans="1:165" s="4" customFormat="1" ht="18.75">
      <c r="A84" s="232" t="s">
        <v>21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60"/>
      <c r="AU84" s="260"/>
      <c r="AV84" s="260"/>
      <c r="AW84" s="260"/>
      <c r="AX84" s="261"/>
      <c r="AY84" s="245" t="s">
        <v>193</v>
      </c>
      <c r="AZ84" s="260"/>
      <c r="BA84" s="260"/>
      <c r="BB84" s="260"/>
      <c r="BC84" s="260"/>
      <c r="BD84" s="261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215</v>
      </c>
      <c r="BR84" s="216">
        <v>65500</v>
      </c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8"/>
      <c r="CJ84" s="216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8"/>
      <c r="CY84" s="67"/>
      <c r="CZ84" s="67">
        <v>65500</v>
      </c>
      <c r="DA84" s="216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8"/>
      <c r="DP84" s="216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8"/>
      <c r="EE84" s="216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8"/>
      <c r="ET84" s="67"/>
      <c r="EU84" s="216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8"/>
      <c r="FI84" s="22"/>
    </row>
    <row r="85" spans="1:165" s="4" customFormat="1" ht="18.75">
      <c r="A85" s="232" t="s">
        <v>21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60"/>
      <c r="AU85" s="260"/>
      <c r="AV85" s="260"/>
      <c r="AW85" s="260"/>
      <c r="AX85" s="261"/>
      <c r="AY85" s="245" t="s">
        <v>193</v>
      </c>
      <c r="AZ85" s="260"/>
      <c r="BA85" s="260"/>
      <c r="BB85" s="260"/>
      <c r="BC85" s="260"/>
      <c r="BD85" s="261"/>
      <c r="BE85" s="253" t="s">
        <v>194</v>
      </c>
      <c r="BF85" s="254"/>
      <c r="BG85" s="254"/>
      <c r="BH85" s="254"/>
      <c r="BI85" s="254"/>
      <c r="BJ85" s="254"/>
      <c r="BK85" s="254"/>
      <c r="BL85" s="254"/>
      <c r="BM85" s="254"/>
      <c r="BN85" s="255"/>
      <c r="BO85" s="83"/>
      <c r="BP85" s="83" t="s">
        <v>212</v>
      </c>
      <c r="BQ85" s="83" t="s">
        <v>215</v>
      </c>
      <c r="BR85" s="216">
        <v>0</v>
      </c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47"/>
      <c r="CJ85" s="216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8"/>
      <c r="CY85" s="67"/>
      <c r="CZ85" s="67">
        <v>0</v>
      </c>
      <c r="DA85" s="216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8"/>
      <c r="DP85" s="216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8"/>
      <c r="EE85" s="216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8"/>
      <c r="ET85" s="67"/>
      <c r="EU85" s="216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8"/>
      <c r="FI85" s="22"/>
    </row>
    <row r="86" spans="1:165" s="4" customFormat="1" ht="18.75" hidden="1">
      <c r="A86" s="232" t="s">
        <v>21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191</v>
      </c>
      <c r="AT86" s="260"/>
      <c r="AU86" s="260"/>
      <c r="AV86" s="260"/>
      <c r="AW86" s="260"/>
      <c r="AX86" s="261"/>
      <c r="AY86" s="245" t="s">
        <v>191</v>
      </c>
      <c r="AZ86" s="260"/>
      <c r="BA86" s="260"/>
      <c r="BB86" s="260"/>
      <c r="BC86" s="260"/>
      <c r="BD86" s="261"/>
      <c r="BE86" s="253" t="s">
        <v>192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215</v>
      </c>
      <c r="BR86" s="216">
        <v>100000</v>
      </c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8"/>
      <c r="CJ86" s="216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8"/>
      <c r="CY86" s="67"/>
      <c r="CZ86" s="67"/>
      <c r="DA86" s="216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8"/>
      <c r="DP86" s="216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8"/>
      <c r="EE86" s="216">
        <v>100000</v>
      </c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8"/>
      <c r="ET86" s="67"/>
      <c r="EU86" s="216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8"/>
      <c r="FI86" s="22"/>
    </row>
    <row r="87" spans="1:165" s="4" customFormat="1" ht="18.75" hidden="1">
      <c r="A87" s="232" t="s">
        <v>21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9"/>
      <c r="AR87" s="66"/>
      <c r="AS87" s="245" t="s">
        <v>186</v>
      </c>
      <c r="AT87" s="246"/>
      <c r="AU87" s="246"/>
      <c r="AV87" s="246"/>
      <c r="AW87" s="246"/>
      <c r="AX87" s="247"/>
      <c r="AY87" s="245" t="s">
        <v>193</v>
      </c>
      <c r="AZ87" s="246"/>
      <c r="BA87" s="246"/>
      <c r="BB87" s="246"/>
      <c r="BC87" s="246"/>
      <c r="BD87" s="247"/>
      <c r="BE87" s="253" t="s">
        <v>237</v>
      </c>
      <c r="BF87" s="246"/>
      <c r="BG87" s="246"/>
      <c r="BH87" s="246"/>
      <c r="BI87" s="246"/>
      <c r="BJ87" s="246"/>
      <c r="BK87" s="246"/>
      <c r="BL87" s="246"/>
      <c r="BM87" s="246"/>
      <c r="BN87" s="247"/>
      <c r="BO87" s="83"/>
      <c r="BP87" s="83" t="s">
        <v>212</v>
      </c>
      <c r="BQ87" s="83" t="s">
        <v>215</v>
      </c>
      <c r="BR87" s="216">
        <v>1767.48</v>
      </c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7"/>
      <c r="CJ87" s="21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7"/>
      <c r="CY87" s="67"/>
      <c r="CZ87" s="67">
        <v>1767.48</v>
      </c>
      <c r="DA87" s="52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109"/>
      <c r="DP87" s="52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109"/>
      <c r="EE87" s="52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109"/>
      <c r="ET87" s="67"/>
      <c r="EU87" s="52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109"/>
      <c r="FI87" s="22"/>
    </row>
    <row r="88" spans="1:165" s="4" customFormat="1" ht="18.75">
      <c r="A88" s="232" t="s">
        <v>28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57"/>
      <c r="BF88" s="257"/>
      <c r="BG88" s="257"/>
      <c r="BH88" s="257"/>
      <c r="BI88" s="257"/>
      <c r="BJ88" s="257"/>
      <c r="BK88" s="257"/>
      <c r="BL88" s="257"/>
      <c r="BM88" s="257"/>
      <c r="BN88" s="257"/>
      <c r="BO88" s="83"/>
      <c r="BP88" s="83"/>
      <c r="BQ88" s="83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67"/>
      <c r="CZ88" s="67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36"/>
      <c r="FG88" s="236"/>
      <c r="FH88" s="236"/>
      <c r="FI88" s="22"/>
    </row>
    <row r="89" spans="1:165" s="4" customFormat="1" ht="18.75">
      <c r="A89" s="232" t="s">
        <v>22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70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83"/>
      <c r="BP89" s="83"/>
      <c r="BQ89" s="83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67"/>
      <c r="CZ89" s="67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6"/>
      <c r="EM89" s="236"/>
      <c r="EN89" s="236"/>
      <c r="EO89" s="236"/>
      <c r="EP89" s="236"/>
      <c r="EQ89" s="236"/>
      <c r="ER89" s="236"/>
      <c r="ES89" s="236"/>
      <c r="ET89" s="216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8"/>
      <c r="FI89" s="22"/>
    </row>
    <row r="90" spans="1:165" s="4" customFormat="1" ht="39" customHeight="1">
      <c r="A90" s="232" t="s">
        <v>23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66"/>
      <c r="AS90" s="256" t="s">
        <v>186</v>
      </c>
      <c r="AT90" s="256"/>
      <c r="AU90" s="256"/>
      <c r="AV90" s="256"/>
      <c r="AW90" s="256"/>
      <c r="AX90" s="256"/>
      <c r="AY90" s="256" t="s">
        <v>187</v>
      </c>
      <c r="AZ90" s="256"/>
      <c r="BA90" s="256"/>
      <c r="BB90" s="256"/>
      <c r="BC90" s="256"/>
      <c r="BD90" s="256"/>
      <c r="BE90" s="257" t="s">
        <v>188</v>
      </c>
      <c r="BF90" s="257"/>
      <c r="BG90" s="257"/>
      <c r="BH90" s="257"/>
      <c r="BI90" s="257"/>
      <c r="BJ90" s="257"/>
      <c r="BK90" s="257"/>
      <c r="BL90" s="257"/>
      <c r="BM90" s="257"/>
      <c r="BN90" s="257"/>
      <c r="BO90" s="83"/>
      <c r="BP90" s="83" t="s">
        <v>212</v>
      </c>
      <c r="BQ90" s="83" t="s">
        <v>216</v>
      </c>
      <c r="BR90" s="236">
        <v>24000</v>
      </c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67">
        <v>24000</v>
      </c>
      <c r="CZ90" s="67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16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8"/>
      <c r="FI90" s="22"/>
    </row>
    <row r="91" spans="1:165" s="4" customFormat="1" ht="39" customHeight="1">
      <c r="A91" s="232" t="s">
        <v>23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45" t="s">
        <v>186</v>
      </c>
      <c r="AT91" s="251"/>
      <c r="AU91" s="251"/>
      <c r="AV91" s="251"/>
      <c r="AW91" s="251"/>
      <c r="AX91" s="252"/>
      <c r="AY91" s="245" t="s">
        <v>198</v>
      </c>
      <c r="AZ91" s="251"/>
      <c r="BA91" s="251"/>
      <c r="BB91" s="251"/>
      <c r="BC91" s="251"/>
      <c r="BD91" s="252"/>
      <c r="BE91" s="253" t="s">
        <v>190</v>
      </c>
      <c r="BF91" s="254"/>
      <c r="BG91" s="254"/>
      <c r="BH91" s="254"/>
      <c r="BI91" s="254"/>
      <c r="BJ91" s="254"/>
      <c r="BK91" s="254"/>
      <c r="BL91" s="254"/>
      <c r="BM91" s="254"/>
      <c r="BN91" s="255"/>
      <c r="BO91" s="83"/>
      <c r="BP91" s="83" t="s">
        <v>212</v>
      </c>
      <c r="BQ91" s="83" t="s">
        <v>216</v>
      </c>
      <c r="BR91" s="216">
        <v>32000</v>
      </c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8"/>
      <c r="CJ91" s="216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8"/>
      <c r="CY91" s="67">
        <v>32000</v>
      </c>
      <c r="CZ91" s="67"/>
      <c r="DA91" s="216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8"/>
      <c r="DP91" s="216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8"/>
      <c r="EE91" s="216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8"/>
      <c r="ET91" s="52"/>
      <c r="EU91" s="217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7"/>
      <c r="FI91" s="22"/>
    </row>
    <row r="92" spans="1:165" s="4" customFormat="1" ht="39" customHeight="1">
      <c r="A92" s="232" t="s">
        <v>23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6"/>
      <c r="AS92" s="245" t="s">
        <v>186</v>
      </c>
      <c r="AT92" s="251"/>
      <c r="AU92" s="251"/>
      <c r="AV92" s="251"/>
      <c r="AW92" s="251"/>
      <c r="AX92" s="252"/>
      <c r="AY92" s="245" t="s">
        <v>193</v>
      </c>
      <c r="AZ92" s="251"/>
      <c r="BA92" s="251"/>
      <c r="BB92" s="251"/>
      <c r="BC92" s="251"/>
      <c r="BD92" s="252"/>
      <c r="BE92" s="253" t="s">
        <v>197</v>
      </c>
      <c r="BF92" s="254"/>
      <c r="BG92" s="254"/>
      <c r="BH92" s="254"/>
      <c r="BI92" s="254"/>
      <c r="BJ92" s="254"/>
      <c r="BK92" s="254"/>
      <c r="BL92" s="254"/>
      <c r="BM92" s="254"/>
      <c r="BN92" s="255"/>
      <c r="BO92" s="83"/>
      <c r="BP92" s="83" t="s">
        <v>212</v>
      </c>
      <c r="BQ92" s="83" t="s">
        <v>216</v>
      </c>
      <c r="BR92" s="216">
        <v>355000</v>
      </c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8"/>
      <c r="CJ92" s="216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8"/>
      <c r="CY92" s="67"/>
      <c r="CZ92" s="67">
        <v>355000</v>
      </c>
      <c r="DA92" s="216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8"/>
      <c r="DP92" s="216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8"/>
      <c r="EE92" s="216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8"/>
      <c r="ET92" s="52"/>
      <c r="EU92" s="217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7"/>
      <c r="FI92" s="22"/>
    </row>
    <row r="93" spans="1:165" s="4" customFormat="1" ht="39" customHeight="1">
      <c r="A93" s="232" t="s">
        <v>23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6"/>
      <c r="AS93" s="245" t="s">
        <v>186</v>
      </c>
      <c r="AT93" s="251"/>
      <c r="AU93" s="251"/>
      <c r="AV93" s="251"/>
      <c r="AW93" s="251"/>
      <c r="AX93" s="252"/>
      <c r="AY93" s="245" t="s">
        <v>198</v>
      </c>
      <c r="AZ93" s="251"/>
      <c r="BA93" s="251"/>
      <c r="BB93" s="251"/>
      <c r="BC93" s="251"/>
      <c r="BD93" s="252"/>
      <c r="BE93" s="253" t="s">
        <v>199</v>
      </c>
      <c r="BF93" s="254"/>
      <c r="BG93" s="254"/>
      <c r="BH93" s="254"/>
      <c r="BI93" s="254"/>
      <c r="BJ93" s="254"/>
      <c r="BK93" s="254"/>
      <c r="BL93" s="254"/>
      <c r="BM93" s="254"/>
      <c r="BN93" s="255"/>
      <c r="BO93" s="83"/>
      <c r="BP93" s="83" t="s">
        <v>212</v>
      </c>
      <c r="BQ93" s="83" t="s">
        <v>216</v>
      </c>
      <c r="BR93" s="216">
        <v>8000</v>
      </c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8"/>
      <c r="CJ93" s="216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8"/>
      <c r="CY93" s="67"/>
      <c r="CZ93" s="67">
        <v>8000</v>
      </c>
      <c r="DA93" s="216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8"/>
      <c r="DP93" s="216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8"/>
      <c r="EE93" s="216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8"/>
      <c r="ET93" s="52"/>
      <c r="EU93" s="217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7"/>
      <c r="FI93" s="22"/>
    </row>
    <row r="94" spans="1:165" s="4" customFormat="1" ht="39" customHeight="1">
      <c r="A94" s="232" t="s">
        <v>23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6"/>
      <c r="AS94" s="245" t="s">
        <v>191</v>
      </c>
      <c r="AT94" s="251"/>
      <c r="AU94" s="251"/>
      <c r="AV94" s="251"/>
      <c r="AW94" s="251"/>
      <c r="AX94" s="252"/>
      <c r="AY94" s="245" t="s">
        <v>191</v>
      </c>
      <c r="AZ94" s="251"/>
      <c r="BA94" s="251"/>
      <c r="BB94" s="251"/>
      <c r="BC94" s="251"/>
      <c r="BD94" s="252"/>
      <c r="BE94" s="253" t="s">
        <v>204</v>
      </c>
      <c r="BF94" s="254"/>
      <c r="BG94" s="254"/>
      <c r="BH94" s="254"/>
      <c r="BI94" s="254"/>
      <c r="BJ94" s="254"/>
      <c r="BK94" s="254"/>
      <c r="BL94" s="254"/>
      <c r="BM94" s="254"/>
      <c r="BN94" s="255"/>
      <c r="BO94" s="83"/>
      <c r="BP94" s="83" t="s">
        <v>212</v>
      </c>
      <c r="BQ94" s="83" t="s">
        <v>216</v>
      </c>
      <c r="BR94" s="216">
        <v>220000</v>
      </c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8"/>
      <c r="CJ94" s="216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8"/>
      <c r="CY94" s="67"/>
      <c r="CZ94" s="67"/>
      <c r="DA94" s="216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8"/>
      <c r="DP94" s="216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8"/>
      <c r="EE94" s="216">
        <v>220000</v>
      </c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8"/>
      <c r="ET94" s="52"/>
      <c r="EU94" s="217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7"/>
      <c r="FI94" s="22"/>
    </row>
    <row r="95" spans="1:165" s="4" customFormat="1" ht="39" customHeight="1" hidden="1">
      <c r="A95" s="232" t="s">
        <v>23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45" t="s">
        <v>186</v>
      </c>
      <c r="AT95" s="246"/>
      <c r="AU95" s="246"/>
      <c r="AV95" s="246"/>
      <c r="AW95" s="246"/>
      <c r="AX95" s="247"/>
      <c r="AY95" s="245" t="s">
        <v>193</v>
      </c>
      <c r="AZ95" s="246"/>
      <c r="BA95" s="246"/>
      <c r="BB95" s="246"/>
      <c r="BC95" s="246"/>
      <c r="BD95" s="247"/>
      <c r="BE95" s="253" t="s">
        <v>237</v>
      </c>
      <c r="BF95" s="246"/>
      <c r="BG95" s="246"/>
      <c r="BH95" s="246"/>
      <c r="BI95" s="246"/>
      <c r="BJ95" s="246"/>
      <c r="BK95" s="246"/>
      <c r="BL95" s="246"/>
      <c r="BM95" s="246"/>
      <c r="BN95" s="247"/>
      <c r="BO95" s="83"/>
      <c r="BP95" s="83" t="s">
        <v>212</v>
      </c>
      <c r="BQ95" s="83" t="s">
        <v>216</v>
      </c>
      <c r="BR95" s="216">
        <v>6065.38</v>
      </c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7"/>
      <c r="CJ95" s="52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109"/>
      <c r="CY95" s="67"/>
      <c r="CZ95" s="67">
        <v>6065.38</v>
      </c>
      <c r="DA95" s="52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109"/>
      <c r="DP95" s="52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109"/>
      <c r="EE95" s="52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109"/>
      <c r="ET95" s="52"/>
      <c r="EU95" s="53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3"/>
      <c r="FI95" s="22"/>
    </row>
    <row r="96" spans="1:165" s="92" customFormat="1" ht="37.5" customHeight="1">
      <c r="A96" s="248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50"/>
      <c r="AR96" s="63">
        <v>300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9" t="s">
        <v>59</v>
      </c>
      <c r="BP96" s="89" t="s">
        <v>59</v>
      </c>
      <c r="BQ96" s="89" t="s">
        <v>59</v>
      </c>
      <c r="BR96" s="244">
        <v>7820000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90">
        <v>6495000</v>
      </c>
      <c r="CZ96" s="125">
        <v>1105000</v>
      </c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  <c r="EB96" s="240"/>
      <c r="EC96" s="240"/>
      <c r="ED96" s="240"/>
      <c r="EE96" s="240">
        <v>220000</v>
      </c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1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  <c r="FG96" s="242"/>
      <c r="FH96" s="243"/>
      <c r="FI96" s="91"/>
    </row>
    <row r="97" spans="1:165" s="4" customFormat="1" ht="18.75">
      <c r="A97" s="232" t="s">
        <v>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6"/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67"/>
      <c r="CZ97" s="67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8"/>
      <c r="EF97" s="238"/>
      <c r="EG97" s="238"/>
      <c r="EH97" s="238"/>
      <c r="EI97" s="238"/>
      <c r="EJ97" s="238"/>
      <c r="EK97" s="238"/>
      <c r="EL97" s="238"/>
      <c r="EM97" s="238"/>
      <c r="EN97" s="238"/>
      <c r="EO97" s="238"/>
      <c r="EP97" s="238"/>
      <c r="EQ97" s="238"/>
      <c r="ER97" s="238"/>
      <c r="ES97" s="238"/>
      <c r="ET97" s="238"/>
      <c r="EU97" s="238"/>
      <c r="EV97" s="238"/>
      <c r="EW97" s="238"/>
      <c r="EX97" s="238"/>
      <c r="EY97" s="238"/>
      <c r="EZ97" s="238"/>
      <c r="FA97" s="238"/>
      <c r="FB97" s="238"/>
      <c r="FC97" s="238"/>
      <c r="FD97" s="238"/>
      <c r="FE97" s="238"/>
      <c r="FF97" s="238"/>
      <c r="FG97" s="238"/>
      <c r="FH97" s="238"/>
      <c r="FI97" s="22"/>
    </row>
    <row r="98" spans="1:165" s="4" customFormat="1" ht="18.75">
      <c r="A98" s="232" t="s">
        <v>86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310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3"/>
      <c r="BP98" s="83"/>
      <c r="BQ98" s="83"/>
      <c r="BR98" s="237">
        <v>7820000</v>
      </c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67">
        <v>6495000</v>
      </c>
      <c r="CZ98" s="112">
        <v>1105000</v>
      </c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16"/>
      <c r="EE98" s="236">
        <v>220000</v>
      </c>
      <c r="EF98" s="236"/>
      <c r="EG98" s="236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36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6"/>
      <c r="FH98" s="236"/>
      <c r="FI98" s="22"/>
    </row>
    <row r="99" spans="1:165" s="4" customFormat="1" ht="18.75">
      <c r="A99" s="232" t="s">
        <v>87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3">
        <v>320</v>
      </c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3"/>
      <c r="BP99" s="83"/>
      <c r="BQ99" s="83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67"/>
      <c r="CZ99" s="112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8"/>
      <c r="DQ99" s="238"/>
      <c r="DR99" s="238"/>
      <c r="DS99" s="238"/>
      <c r="DT99" s="238"/>
      <c r="DU99" s="238"/>
      <c r="DV99" s="238"/>
      <c r="DW99" s="238"/>
      <c r="DX99" s="238"/>
      <c r="DY99" s="238"/>
      <c r="DZ99" s="238"/>
      <c r="EA99" s="238"/>
      <c r="EB99" s="238"/>
      <c r="EC99" s="238"/>
      <c r="ED99" s="239"/>
      <c r="EE99" s="236"/>
      <c r="EF99" s="236"/>
      <c r="EG99" s="236"/>
      <c r="EH99" s="236"/>
      <c r="EI99" s="236"/>
      <c r="EJ99" s="236"/>
      <c r="EK99" s="236"/>
      <c r="EL99" s="236"/>
      <c r="EM99" s="236"/>
      <c r="EN99" s="236"/>
      <c r="EO99" s="236"/>
      <c r="EP99" s="236"/>
      <c r="EQ99" s="236"/>
      <c r="ER99" s="236"/>
      <c r="ES99" s="236"/>
      <c r="ET99" s="236"/>
      <c r="EU99" s="236"/>
      <c r="EV99" s="236"/>
      <c r="EW99" s="236"/>
      <c r="EX99" s="236"/>
      <c r="EY99" s="236"/>
      <c r="EZ99" s="236"/>
      <c r="FA99" s="236"/>
      <c r="FB99" s="236"/>
      <c r="FC99" s="236"/>
      <c r="FD99" s="236"/>
      <c r="FE99" s="236"/>
      <c r="FF99" s="236"/>
      <c r="FG99" s="236"/>
      <c r="FH99" s="236"/>
      <c r="FI99" s="22"/>
    </row>
    <row r="100" spans="1:165" s="4" customFormat="1" ht="18.75">
      <c r="A100" s="232" t="s">
        <v>88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6"/>
      <c r="AR100" s="63">
        <v>400</v>
      </c>
      <c r="AS100" s="233" t="s">
        <v>59</v>
      </c>
      <c r="AT100" s="234"/>
      <c r="AU100" s="234"/>
      <c r="AV100" s="234"/>
      <c r="AW100" s="234"/>
      <c r="AX100" s="234"/>
      <c r="AY100" s="233" t="s">
        <v>59</v>
      </c>
      <c r="AZ100" s="234"/>
      <c r="BA100" s="234"/>
      <c r="BB100" s="234"/>
      <c r="BC100" s="234"/>
      <c r="BD100" s="234"/>
      <c r="BE100" s="235" t="s">
        <v>59</v>
      </c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85" t="s">
        <v>59</v>
      </c>
      <c r="BP100" s="85" t="s">
        <v>59</v>
      </c>
      <c r="BQ100" s="85" t="s">
        <v>59</v>
      </c>
      <c r="BR100" s="237">
        <v>7820000</v>
      </c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67">
        <v>6495000</v>
      </c>
      <c r="CZ100" s="112">
        <v>1105000</v>
      </c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16">
        <v>220000</v>
      </c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8"/>
      <c r="ET100" s="216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8"/>
      <c r="FI100" s="22"/>
    </row>
    <row r="101" spans="1:165" s="4" customFormat="1" ht="18.75">
      <c r="A101" s="232" t="s">
        <v>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6"/>
      <c r="AR101" s="66"/>
      <c r="AS101" s="233" t="s">
        <v>59</v>
      </c>
      <c r="AT101" s="234"/>
      <c r="AU101" s="234"/>
      <c r="AV101" s="234"/>
      <c r="AW101" s="234"/>
      <c r="AX101" s="234"/>
      <c r="AY101" s="233" t="s">
        <v>59</v>
      </c>
      <c r="AZ101" s="234"/>
      <c r="BA101" s="234"/>
      <c r="BB101" s="234"/>
      <c r="BC101" s="234"/>
      <c r="BD101" s="234"/>
      <c r="BE101" s="235" t="s">
        <v>59</v>
      </c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83"/>
      <c r="BP101" s="83"/>
      <c r="BQ101" s="83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67"/>
      <c r="CZ101" s="112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2"/>
    </row>
    <row r="102" spans="1:165" s="4" customFormat="1" ht="18.75">
      <c r="A102" s="232" t="s">
        <v>89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6"/>
      <c r="AR102" s="63">
        <v>410</v>
      </c>
      <c r="AS102" s="233" t="s">
        <v>59</v>
      </c>
      <c r="AT102" s="234"/>
      <c r="AU102" s="234"/>
      <c r="AV102" s="234"/>
      <c r="AW102" s="234"/>
      <c r="AX102" s="234"/>
      <c r="AY102" s="233" t="s">
        <v>59</v>
      </c>
      <c r="AZ102" s="234"/>
      <c r="BA102" s="234"/>
      <c r="BB102" s="234"/>
      <c r="BC102" s="234"/>
      <c r="BD102" s="234"/>
      <c r="BE102" s="235" t="s">
        <v>59</v>
      </c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83"/>
      <c r="BP102" s="83"/>
      <c r="BQ102" s="83"/>
      <c r="BR102" s="237">
        <v>7820000</v>
      </c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67">
        <v>6495000</v>
      </c>
      <c r="CZ102" s="112">
        <v>1105000</v>
      </c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>
        <v>220000</v>
      </c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2"/>
    </row>
    <row r="103" spans="1:165" s="4" customFormat="1" ht="18.75">
      <c r="A103" s="232" t="s">
        <v>90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6"/>
      <c r="AR103" s="63">
        <v>420</v>
      </c>
      <c r="AS103" s="233" t="s">
        <v>59</v>
      </c>
      <c r="AT103" s="234"/>
      <c r="AU103" s="234"/>
      <c r="AV103" s="234"/>
      <c r="AW103" s="234"/>
      <c r="AX103" s="234"/>
      <c r="AY103" s="233" t="s">
        <v>59</v>
      </c>
      <c r="AZ103" s="234"/>
      <c r="BA103" s="234"/>
      <c r="BB103" s="234"/>
      <c r="BC103" s="234"/>
      <c r="BD103" s="234"/>
      <c r="BE103" s="235" t="s">
        <v>59</v>
      </c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83"/>
      <c r="BP103" s="83"/>
      <c r="BQ103" s="83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67"/>
      <c r="CZ103" s="67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6"/>
      <c r="ER103" s="236"/>
      <c r="ES103" s="236"/>
      <c r="ET103" s="236"/>
      <c r="EU103" s="236"/>
      <c r="EV103" s="236"/>
      <c r="EW103" s="236"/>
      <c r="EX103" s="236"/>
      <c r="EY103" s="236"/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2"/>
    </row>
    <row r="104" spans="1:165" s="4" customFormat="1" ht="18.75">
      <c r="A104" s="232" t="s">
        <v>91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6"/>
      <c r="AR104" s="63">
        <v>500</v>
      </c>
      <c r="AS104" s="233" t="s">
        <v>59</v>
      </c>
      <c r="AT104" s="234"/>
      <c r="AU104" s="234"/>
      <c r="AV104" s="234"/>
      <c r="AW104" s="234"/>
      <c r="AX104" s="234"/>
      <c r="AY104" s="233" t="s">
        <v>59</v>
      </c>
      <c r="AZ104" s="234"/>
      <c r="BA104" s="234"/>
      <c r="BB104" s="234"/>
      <c r="BC104" s="234"/>
      <c r="BD104" s="234"/>
      <c r="BE104" s="235" t="s">
        <v>59</v>
      </c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85" t="s">
        <v>59</v>
      </c>
      <c r="BP104" s="85" t="s">
        <v>59</v>
      </c>
      <c r="BQ104" s="85" t="s">
        <v>59</v>
      </c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67"/>
      <c r="CZ104" s="67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16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8"/>
      <c r="EE104" s="216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8"/>
      <c r="ET104" s="216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8"/>
      <c r="FI104" s="22"/>
    </row>
    <row r="105" spans="1:165" s="4" customFormat="1" ht="18.75">
      <c r="A105" s="232" t="s">
        <v>92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6"/>
      <c r="AR105" s="63">
        <v>600</v>
      </c>
      <c r="AS105" s="233" t="s">
        <v>59</v>
      </c>
      <c r="AT105" s="234"/>
      <c r="AU105" s="234"/>
      <c r="AV105" s="234"/>
      <c r="AW105" s="234"/>
      <c r="AX105" s="234"/>
      <c r="AY105" s="233" t="s">
        <v>59</v>
      </c>
      <c r="AZ105" s="234"/>
      <c r="BA105" s="234"/>
      <c r="BB105" s="234"/>
      <c r="BC105" s="234"/>
      <c r="BD105" s="234"/>
      <c r="BE105" s="235" t="s">
        <v>59</v>
      </c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85" t="s">
        <v>59</v>
      </c>
      <c r="BP105" s="85" t="s">
        <v>59</v>
      </c>
      <c r="BQ105" s="85" t="s">
        <v>59</v>
      </c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67"/>
      <c r="CZ105" s="67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16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8"/>
      <c r="EE105" s="216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8"/>
      <c r="ET105" s="216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8"/>
      <c r="FI105" s="22"/>
    </row>
    <row r="106" ht="10.5" customHeight="1"/>
    <row r="107" spans="1:164" ht="39.75" customHeight="1">
      <c r="A107" s="195" t="s">
        <v>168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</row>
    <row r="108" spans="1:164" ht="18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71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</row>
    <row r="109" spans="1:164" ht="52.5" customHeight="1">
      <c r="A109" s="195" t="s">
        <v>169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</row>
  </sheetData>
  <sheetProtection/>
  <mergeCells count="885">
    <mergeCell ref="BR6:FH6"/>
    <mergeCell ref="BR7:FH7"/>
    <mergeCell ref="A6:AQ10"/>
    <mergeCell ref="AR6:AR10"/>
    <mergeCell ref="AS6:BP9"/>
    <mergeCell ref="BQ6:BQ9"/>
    <mergeCell ref="ET10:FH10"/>
    <mergeCell ref="AS10:AX10"/>
    <mergeCell ref="AY10:BD10"/>
    <mergeCell ref="BE10:BN10"/>
    <mergeCell ref="EH2:FH3"/>
    <mergeCell ref="A4:FH4"/>
    <mergeCell ref="AS5:AX5"/>
    <mergeCell ref="AY5:BD5"/>
    <mergeCell ref="A11:AQ11"/>
    <mergeCell ref="AS11:AX11"/>
    <mergeCell ref="AY11:BD11"/>
    <mergeCell ref="BE11:BN11"/>
    <mergeCell ref="BR11:CI11"/>
    <mergeCell ref="BR8:CI10"/>
    <mergeCell ref="CJ8:FH8"/>
    <mergeCell ref="CJ9:CX10"/>
    <mergeCell ref="CY9:CY10"/>
    <mergeCell ref="EE10:ES10"/>
    <mergeCell ref="CZ9:CZ10"/>
    <mergeCell ref="DA9:DO10"/>
    <mergeCell ref="DP9:ED10"/>
    <mergeCell ref="EE9:FH9"/>
    <mergeCell ref="ET11:FH11"/>
    <mergeCell ref="A12:AQ12"/>
    <mergeCell ref="AS12:AX12"/>
    <mergeCell ref="AY12:BD12"/>
    <mergeCell ref="BE12:BN12"/>
    <mergeCell ref="BR12:CI12"/>
    <mergeCell ref="CJ11:CX11"/>
    <mergeCell ref="DA11:DO11"/>
    <mergeCell ref="DP11:ED11"/>
    <mergeCell ref="EE11:ES11"/>
    <mergeCell ref="ET12:FH12"/>
    <mergeCell ref="A13:AQ13"/>
    <mergeCell ref="AS13:AX13"/>
    <mergeCell ref="AY13:BD13"/>
    <mergeCell ref="BE13:BN13"/>
    <mergeCell ref="BR13:CI13"/>
    <mergeCell ref="CJ12:CX12"/>
    <mergeCell ref="DA12:DO12"/>
    <mergeCell ref="DP12:ED12"/>
    <mergeCell ref="EE12:ES12"/>
    <mergeCell ref="ET13:FH13"/>
    <mergeCell ref="A14:AQ14"/>
    <mergeCell ref="AS14:AX14"/>
    <mergeCell ref="AY14:BD14"/>
    <mergeCell ref="BE14:BN14"/>
    <mergeCell ref="BR14:CI14"/>
    <mergeCell ref="CJ13:CX13"/>
    <mergeCell ref="DA13:DO13"/>
    <mergeCell ref="DP13:ED13"/>
    <mergeCell ref="EE13:ES13"/>
    <mergeCell ref="ET14:FH14"/>
    <mergeCell ref="A15:AQ15"/>
    <mergeCell ref="AS15:AX15"/>
    <mergeCell ref="AY15:BD15"/>
    <mergeCell ref="BE15:BN15"/>
    <mergeCell ref="BR15:CI15"/>
    <mergeCell ref="CJ14:CX14"/>
    <mergeCell ref="DA14:DO14"/>
    <mergeCell ref="DP14:ED14"/>
    <mergeCell ref="EE14:ES14"/>
    <mergeCell ref="EE15:ES15"/>
    <mergeCell ref="EU15:FH15"/>
    <mergeCell ref="A16:AQ16"/>
    <mergeCell ref="AS16:AX16"/>
    <mergeCell ref="AY16:BD16"/>
    <mergeCell ref="BE16:BN16"/>
    <mergeCell ref="BR16:CI16"/>
    <mergeCell ref="CJ16:CX16"/>
    <mergeCell ref="DA16:DO16"/>
    <mergeCell ref="DP16:ED16"/>
    <mergeCell ref="EE16:ES16"/>
    <mergeCell ref="ET16:FH16"/>
    <mergeCell ref="A17:AQ17"/>
    <mergeCell ref="AS17:AX17"/>
    <mergeCell ref="AY17:BD17"/>
    <mergeCell ref="BE17:BN17"/>
    <mergeCell ref="BR17:CI17"/>
    <mergeCell ref="EE17:ES17"/>
    <mergeCell ref="EU17:FH17"/>
    <mergeCell ref="A18:AQ18"/>
    <mergeCell ref="AS18:AX18"/>
    <mergeCell ref="AY18:BD18"/>
    <mergeCell ref="BE18:BN18"/>
    <mergeCell ref="BR18:CH18"/>
    <mergeCell ref="EE18:ES18"/>
    <mergeCell ref="EU18:FH18"/>
    <mergeCell ref="A19:AQ19"/>
    <mergeCell ref="AS19:AX19"/>
    <mergeCell ref="AY19:BD19"/>
    <mergeCell ref="BE19:BN19"/>
    <mergeCell ref="BR19:CI19"/>
    <mergeCell ref="CJ19:CX19"/>
    <mergeCell ref="DA19:DO19"/>
    <mergeCell ref="DP19:ED19"/>
    <mergeCell ref="EE19:ES19"/>
    <mergeCell ref="ET19:FH19"/>
    <mergeCell ref="A20:AQ20"/>
    <mergeCell ref="AS20:AX20"/>
    <mergeCell ref="AY20:BD20"/>
    <mergeCell ref="BE20:BN20"/>
    <mergeCell ref="BR20:CI20"/>
    <mergeCell ref="CJ20:CX20"/>
    <mergeCell ref="DA20:DO20"/>
    <mergeCell ref="DP20:ED20"/>
    <mergeCell ref="EE20:ES20"/>
    <mergeCell ref="ET20:FH20"/>
    <mergeCell ref="A21:AQ21"/>
    <mergeCell ref="AS21:AX21"/>
    <mergeCell ref="AY21:BD21"/>
    <mergeCell ref="BE21:BN21"/>
    <mergeCell ref="BR21:CI21"/>
    <mergeCell ref="CJ21:CX21"/>
    <mergeCell ref="DB21:DO21"/>
    <mergeCell ref="DP21:ED21"/>
    <mergeCell ref="EE21:ES21"/>
    <mergeCell ref="BE23:BN23"/>
    <mergeCell ref="AY22:BD22"/>
    <mergeCell ref="BE22:BN22"/>
    <mergeCell ref="DA22:DO22"/>
    <mergeCell ref="DP22:ED22"/>
    <mergeCell ref="BR22:CI22"/>
    <mergeCell ref="CJ22:CX22"/>
    <mergeCell ref="A26:AQ26"/>
    <mergeCell ref="EE22:ES22"/>
    <mergeCell ref="BR23:CI23"/>
    <mergeCell ref="CJ23:CX23"/>
    <mergeCell ref="DA23:DO23"/>
    <mergeCell ref="A22:AQ22"/>
    <mergeCell ref="AS22:AX22"/>
    <mergeCell ref="A23:AQ23"/>
    <mergeCell ref="AS23:AX23"/>
    <mergeCell ref="AY23:BD23"/>
    <mergeCell ref="BR24:CI24"/>
    <mergeCell ref="CJ24:CX24"/>
    <mergeCell ref="DA24:DO24"/>
    <mergeCell ref="DP24:ED24"/>
    <mergeCell ref="A24:AQ24"/>
    <mergeCell ref="AS24:AX24"/>
    <mergeCell ref="AY24:BD24"/>
    <mergeCell ref="BE24:BN24"/>
    <mergeCell ref="AS26:AX26"/>
    <mergeCell ref="DP25:ED25"/>
    <mergeCell ref="EE25:ES25"/>
    <mergeCell ref="DP23:ED23"/>
    <mergeCell ref="EE23:ES23"/>
    <mergeCell ref="BR26:CI26"/>
    <mergeCell ref="CJ26:CX26"/>
    <mergeCell ref="EE24:ES24"/>
    <mergeCell ref="DA25:DO25"/>
    <mergeCell ref="EE26:ES26"/>
    <mergeCell ref="A27:AQ27"/>
    <mergeCell ref="AS27:AX27"/>
    <mergeCell ref="AY27:BD27"/>
    <mergeCell ref="BE27:BN27"/>
    <mergeCell ref="BR25:CI25"/>
    <mergeCell ref="CJ25:CX25"/>
    <mergeCell ref="A25:AQ25"/>
    <mergeCell ref="AS25:AX25"/>
    <mergeCell ref="AY25:BD25"/>
    <mergeCell ref="BE25:BN25"/>
    <mergeCell ref="BR27:CI27"/>
    <mergeCell ref="AY26:BD26"/>
    <mergeCell ref="BE26:BN26"/>
    <mergeCell ref="CJ27:CX27"/>
    <mergeCell ref="DA27:DO27"/>
    <mergeCell ref="DP27:ED27"/>
    <mergeCell ref="DA26:DO26"/>
    <mergeCell ref="DP26:ED26"/>
    <mergeCell ref="A30:AQ30"/>
    <mergeCell ref="AS30:AX30"/>
    <mergeCell ref="EE27:ES27"/>
    <mergeCell ref="A28:AQ28"/>
    <mergeCell ref="AS28:AX28"/>
    <mergeCell ref="AY28:BD28"/>
    <mergeCell ref="BE28:BN28"/>
    <mergeCell ref="BR28:CI28"/>
    <mergeCell ref="CJ28:CX28"/>
    <mergeCell ref="DA28:DO28"/>
    <mergeCell ref="EE28:ES28"/>
    <mergeCell ref="A29:AQ29"/>
    <mergeCell ref="AS29:AX29"/>
    <mergeCell ref="AY29:BD29"/>
    <mergeCell ref="BE29:BN29"/>
    <mergeCell ref="BR29:CI29"/>
    <mergeCell ref="DP28:ED28"/>
    <mergeCell ref="AY30:BD30"/>
    <mergeCell ref="BE30:BN30"/>
    <mergeCell ref="AY31:BD31"/>
    <mergeCell ref="BE31:BN31"/>
    <mergeCell ref="AY32:BD32"/>
    <mergeCell ref="BE32:BN32"/>
    <mergeCell ref="EE30:ES30"/>
    <mergeCell ref="ET30:FH30"/>
    <mergeCell ref="EE31:ES31"/>
    <mergeCell ref="ET31:FH31"/>
    <mergeCell ref="BR31:CI31"/>
    <mergeCell ref="CJ31:CX31"/>
    <mergeCell ref="DA30:DO30"/>
    <mergeCell ref="DP30:ED30"/>
    <mergeCell ref="BR30:CI30"/>
    <mergeCell ref="CJ30:CX30"/>
    <mergeCell ref="AS33:AX33"/>
    <mergeCell ref="ET33:FH33"/>
    <mergeCell ref="DA32:DO32"/>
    <mergeCell ref="DP32:ED32"/>
    <mergeCell ref="DA31:DO31"/>
    <mergeCell ref="DP31:ED31"/>
    <mergeCell ref="ET32:FH32"/>
    <mergeCell ref="EE32:ES32"/>
    <mergeCell ref="CJ34:CX34"/>
    <mergeCell ref="AY33:BD33"/>
    <mergeCell ref="BE33:BN33"/>
    <mergeCell ref="AY34:BD34"/>
    <mergeCell ref="BE34:BN34"/>
    <mergeCell ref="A31:AQ31"/>
    <mergeCell ref="AS31:AX31"/>
    <mergeCell ref="A32:AQ32"/>
    <mergeCell ref="AS32:AX32"/>
    <mergeCell ref="A33:AQ33"/>
    <mergeCell ref="AS34:AX34"/>
    <mergeCell ref="CJ33:CX33"/>
    <mergeCell ref="EE33:ES33"/>
    <mergeCell ref="DA34:DO34"/>
    <mergeCell ref="BR32:CI32"/>
    <mergeCell ref="DA33:DO33"/>
    <mergeCell ref="DP33:ED33"/>
    <mergeCell ref="CJ32:CX32"/>
    <mergeCell ref="BR33:CI33"/>
    <mergeCell ref="BR34:CI34"/>
    <mergeCell ref="EE34:ES34"/>
    <mergeCell ref="DP34:ED34"/>
    <mergeCell ref="DA35:DO35"/>
    <mergeCell ref="DP35:ED35"/>
    <mergeCell ref="ET34:FH34"/>
    <mergeCell ref="A35:AQ35"/>
    <mergeCell ref="AS35:AX35"/>
    <mergeCell ref="AY35:BD35"/>
    <mergeCell ref="BE35:BN35"/>
    <mergeCell ref="A34:AQ34"/>
    <mergeCell ref="AY36:BD36"/>
    <mergeCell ref="BE36:BN36"/>
    <mergeCell ref="EE35:ES35"/>
    <mergeCell ref="ET35:FH35"/>
    <mergeCell ref="EE36:ES36"/>
    <mergeCell ref="ET36:FH36"/>
    <mergeCell ref="BR36:CI36"/>
    <mergeCell ref="CJ36:CX36"/>
    <mergeCell ref="CJ35:CX35"/>
    <mergeCell ref="BR35:CI35"/>
    <mergeCell ref="A37:AQ37"/>
    <mergeCell ref="AS37:AX37"/>
    <mergeCell ref="AY37:BD37"/>
    <mergeCell ref="DP36:ED36"/>
    <mergeCell ref="DA37:DO37"/>
    <mergeCell ref="DP37:ED37"/>
    <mergeCell ref="A36:AQ36"/>
    <mergeCell ref="AS36:AX36"/>
    <mergeCell ref="BE37:BN37"/>
    <mergeCell ref="DA36:DO36"/>
    <mergeCell ref="BE38:BN38"/>
    <mergeCell ref="BR39:CI39"/>
    <mergeCell ref="A39:AQ39"/>
    <mergeCell ref="AS39:AX39"/>
    <mergeCell ref="AY39:BD39"/>
    <mergeCell ref="BE39:BN39"/>
    <mergeCell ref="AS38:AX38"/>
    <mergeCell ref="AY38:BD38"/>
    <mergeCell ref="A41:AQ41"/>
    <mergeCell ref="AS41:AX41"/>
    <mergeCell ref="AY41:BD41"/>
    <mergeCell ref="EE37:ES37"/>
    <mergeCell ref="A38:AQ38"/>
    <mergeCell ref="A40:AQ40"/>
    <mergeCell ref="AS40:AX40"/>
    <mergeCell ref="AY40:BD40"/>
    <mergeCell ref="BE40:BN40"/>
    <mergeCell ref="BR40:CI40"/>
    <mergeCell ref="ET37:FH37"/>
    <mergeCell ref="BR38:CI38"/>
    <mergeCell ref="EU38:FH38"/>
    <mergeCell ref="BR37:CI37"/>
    <mergeCell ref="CJ37:CX37"/>
    <mergeCell ref="EU40:FH40"/>
    <mergeCell ref="EU39:FH39"/>
    <mergeCell ref="BE41:BN41"/>
    <mergeCell ref="EU43:FH43"/>
    <mergeCell ref="A42:AQ42"/>
    <mergeCell ref="AS42:AX42"/>
    <mergeCell ref="AY42:BD42"/>
    <mergeCell ref="BE42:BN42"/>
    <mergeCell ref="BR42:CI42"/>
    <mergeCell ref="EU42:FH42"/>
    <mergeCell ref="BR41:CI41"/>
    <mergeCell ref="EU41:FH41"/>
    <mergeCell ref="BR44:CI44"/>
    <mergeCell ref="EE44:ES44"/>
    <mergeCell ref="A43:AQ43"/>
    <mergeCell ref="AS43:AX43"/>
    <mergeCell ref="AY43:BD43"/>
    <mergeCell ref="BE43:BN43"/>
    <mergeCell ref="BR43:CI43"/>
    <mergeCell ref="A44:AQ44"/>
    <mergeCell ref="AS44:AX44"/>
    <mergeCell ref="AY44:BD44"/>
    <mergeCell ref="BE44:BN44"/>
    <mergeCell ref="EU44:FH44"/>
    <mergeCell ref="A45:AQ45"/>
    <mergeCell ref="AS45:AX45"/>
    <mergeCell ref="AY45:BD45"/>
    <mergeCell ref="BE45:BN45"/>
    <mergeCell ref="BR45:CI45"/>
    <mergeCell ref="CJ45:CX45"/>
    <mergeCell ref="DA45:DO45"/>
    <mergeCell ref="DP45:ED45"/>
    <mergeCell ref="EE45:ES45"/>
    <mergeCell ref="BR47:CI47"/>
    <mergeCell ref="EU47:FH47"/>
    <mergeCell ref="ET45:FH45"/>
    <mergeCell ref="BR46:CI46"/>
    <mergeCell ref="EU46:FH46"/>
    <mergeCell ref="A46:AQ46"/>
    <mergeCell ref="AS46:AX46"/>
    <mergeCell ref="AY46:BD46"/>
    <mergeCell ref="BE46:BN46"/>
    <mergeCell ref="A47:AQ47"/>
    <mergeCell ref="AS47:AX47"/>
    <mergeCell ref="AY47:BD47"/>
    <mergeCell ref="BE47:BN47"/>
    <mergeCell ref="BR48:CI48"/>
    <mergeCell ref="BR50:CI50"/>
    <mergeCell ref="EU48:FH48"/>
    <mergeCell ref="A49:AQ49"/>
    <mergeCell ref="AS49:AX49"/>
    <mergeCell ref="A48:AQ48"/>
    <mergeCell ref="AS48:AX48"/>
    <mergeCell ref="AY48:BD48"/>
    <mergeCell ref="BE48:BN48"/>
    <mergeCell ref="AY49:BD49"/>
    <mergeCell ref="BE49:BN49"/>
    <mergeCell ref="A51:AQ51"/>
    <mergeCell ref="AS51:AX51"/>
    <mergeCell ref="AY51:BD51"/>
    <mergeCell ref="BE51:BN51"/>
    <mergeCell ref="A50:AQ50"/>
    <mergeCell ref="AS50:AX50"/>
    <mergeCell ref="AY50:BD50"/>
    <mergeCell ref="BE50:BN50"/>
    <mergeCell ref="EU50:FH50"/>
    <mergeCell ref="BR49:CI49"/>
    <mergeCell ref="EU49:FH49"/>
    <mergeCell ref="EE52:ES52"/>
    <mergeCell ref="EU52:FH52"/>
    <mergeCell ref="BR53:CI53"/>
    <mergeCell ref="EU51:FH51"/>
    <mergeCell ref="BR51:CI51"/>
    <mergeCell ref="EE53:ES53"/>
    <mergeCell ref="ET53:FH53"/>
    <mergeCell ref="DP54:ED54"/>
    <mergeCell ref="CJ53:CX53"/>
    <mergeCell ref="DA53:DO53"/>
    <mergeCell ref="DP53:ED53"/>
    <mergeCell ref="BR52:CI52"/>
    <mergeCell ref="BE52:BN52"/>
    <mergeCell ref="DA54:DO54"/>
    <mergeCell ref="AS53:AX53"/>
    <mergeCell ref="AY53:BD53"/>
    <mergeCell ref="BE53:BN53"/>
    <mergeCell ref="AY52:BD52"/>
    <mergeCell ref="A52:AQ52"/>
    <mergeCell ref="AS52:AX52"/>
    <mergeCell ref="A53:AQ53"/>
    <mergeCell ref="A54:AQ54"/>
    <mergeCell ref="AS54:AX54"/>
    <mergeCell ref="AY54:BD54"/>
    <mergeCell ref="BE54:BN54"/>
    <mergeCell ref="BR54:CI54"/>
    <mergeCell ref="CJ54:CX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DA55:DO55"/>
    <mergeCell ref="DP55:ED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A56:DO56"/>
    <mergeCell ref="DP56:ED56"/>
    <mergeCell ref="EE56:ES56"/>
    <mergeCell ref="ET56:FH56"/>
    <mergeCell ref="A57:AQ57"/>
    <mergeCell ref="AS57:AX57"/>
    <mergeCell ref="AY57:BD57"/>
    <mergeCell ref="BE57:BN57"/>
    <mergeCell ref="BR57:CI57"/>
    <mergeCell ref="CJ57:CX57"/>
    <mergeCell ref="DA57:DO57"/>
    <mergeCell ref="DP57:ED57"/>
    <mergeCell ref="EE57:ES57"/>
    <mergeCell ref="ET57:FH57"/>
    <mergeCell ref="A58:AQ58"/>
    <mergeCell ref="AS58:AX58"/>
    <mergeCell ref="AY58:BD58"/>
    <mergeCell ref="BE58:BN58"/>
    <mergeCell ref="BR58:CI58"/>
    <mergeCell ref="CJ58:CX58"/>
    <mergeCell ref="DA58:DO58"/>
    <mergeCell ref="DP58:ED58"/>
    <mergeCell ref="EE58:ES58"/>
    <mergeCell ref="ET58:FH58"/>
    <mergeCell ref="A59:AQ59"/>
    <mergeCell ref="AS59:AX59"/>
    <mergeCell ref="AY59:BD59"/>
    <mergeCell ref="BE59:BN59"/>
    <mergeCell ref="BR59:CI59"/>
    <mergeCell ref="CJ59:CX59"/>
    <mergeCell ref="DA59:DO59"/>
    <mergeCell ref="DP59:ED59"/>
    <mergeCell ref="EE59:ES59"/>
    <mergeCell ref="ET59:FH59"/>
    <mergeCell ref="A60:AQ60"/>
    <mergeCell ref="AS60:AX60"/>
    <mergeCell ref="AY60:BD60"/>
    <mergeCell ref="BE60:BN60"/>
    <mergeCell ref="BR60:CI60"/>
    <mergeCell ref="CJ60:CX60"/>
    <mergeCell ref="DA60:DO60"/>
    <mergeCell ref="DP60:ED60"/>
    <mergeCell ref="EE60:ES60"/>
    <mergeCell ref="EU60:FH60"/>
    <mergeCell ref="A61:AQ61"/>
    <mergeCell ref="AS61:AX61"/>
    <mergeCell ref="AY61:BD61"/>
    <mergeCell ref="BE61:BN61"/>
    <mergeCell ref="BR61:CI61"/>
    <mergeCell ref="CJ61:CX61"/>
    <mergeCell ref="DA61:DO61"/>
    <mergeCell ref="DP61:ED61"/>
    <mergeCell ref="EE61:ES61"/>
    <mergeCell ref="EU61:FH61"/>
    <mergeCell ref="A62:AQ62"/>
    <mergeCell ref="AS62:AX62"/>
    <mergeCell ref="AY62:BD62"/>
    <mergeCell ref="BE62:BN62"/>
    <mergeCell ref="BR62:CI62"/>
    <mergeCell ref="CJ62:CX62"/>
    <mergeCell ref="DA62:DO62"/>
    <mergeCell ref="DP62:ED62"/>
    <mergeCell ref="EE62:ES62"/>
    <mergeCell ref="ET62:FH62"/>
    <mergeCell ref="A63:AQ63"/>
    <mergeCell ref="AS63:AX63"/>
    <mergeCell ref="AY63:BD63"/>
    <mergeCell ref="BE63:BN63"/>
    <mergeCell ref="BR63:CI63"/>
    <mergeCell ref="CJ63:CX63"/>
    <mergeCell ref="DA63:DO63"/>
    <mergeCell ref="DP63:ED63"/>
    <mergeCell ref="EE63:ES63"/>
    <mergeCell ref="EU63:FH63"/>
    <mergeCell ref="A64:AQ64"/>
    <mergeCell ref="AS64:AX64"/>
    <mergeCell ref="AY64:BD64"/>
    <mergeCell ref="BE64:BN64"/>
    <mergeCell ref="BR64:CI64"/>
    <mergeCell ref="CJ64:CX64"/>
    <mergeCell ref="DA64:DO64"/>
    <mergeCell ref="DP64:ED64"/>
    <mergeCell ref="EE64:ES64"/>
    <mergeCell ref="EU64:FH64"/>
    <mergeCell ref="A65:AQ65"/>
    <mergeCell ref="AS65:AX65"/>
    <mergeCell ref="AY65:BD65"/>
    <mergeCell ref="BE65:BN65"/>
    <mergeCell ref="BR65:CI65"/>
    <mergeCell ref="CJ65:CX65"/>
    <mergeCell ref="DA65:DO65"/>
    <mergeCell ref="DP65:ED65"/>
    <mergeCell ref="EE65:ES65"/>
    <mergeCell ref="ET65:FH65"/>
    <mergeCell ref="A66:AQ66"/>
    <mergeCell ref="AS66:AX66"/>
    <mergeCell ref="AY66:BD66"/>
    <mergeCell ref="BE66:BN66"/>
    <mergeCell ref="BR66:CI66"/>
    <mergeCell ref="CJ66:CX66"/>
    <mergeCell ref="DA66:DO66"/>
    <mergeCell ref="DP66:ED66"/>
    <mergeCell ref="EE66:ES66"/>
    <mergeCell ref="EU66:FH66"/>
    <mergeCell ref="A67:AQ67"/>
    <mergeCell ref="AS67:AX67"/>
    <mergeCell ref="AY67:BD67"/>
    <mergeCell ref="BE67:BN67"/>
    <mergeCell ref="BR67:CI67"/>
    <mergeCell ref="CJ67:CX67"/>
    <mergeCell ref="DA67:DO67"/>
    <mergeCell ref="DP67:ED67"/>
    <mergeCell ref="EE67:ES67"/>
    <mergeCell ref="EU67:FH67"/>
    <mergeCell ref="A68:AQ68"/>
    <mergeCell ref="AS68:AX68"/>
    <mergeCell ref="AY68:BD68"/>
    <mergeCell ref="BE68:BN68"/>
    <mergeCell ref="BR68:CI68"/>
    <mergeCell ref="CJ68:CX68"/>
    <mergeCell ref="DA68:DO68"/>
    <mergeCell ref="DP68:ED68"/>
    <mergeCell ref="EE68:ES68"/>
    <mergeCell ref="EU68:FH68"/>
    <mergeCell ref="A69:AQ69"/>
    <mergeCell ref="AS69:AX69"/>
    <mergeCell ref="AY69:BD69"/>
    <mergeCell ref="BE69:BN69"/>
    <mergeCell ref="BR69:CI69"/>
    <mergeCell ref="CJ69:CX69"/>
    <mergeCell ref="DA69:DO69"/>
    <mergeCell ref="DP69:ED69"/>
    <mergeCell ref="EE69:ES69"/>
    <mergeCell ref="EU69:FH69"/>
    <mergeCell ref="A70:AQ70"/>
    <mergeCell ref="AS70:AX70"/>
    <mergeCell ref="AY70:BD70"/>
    <mergeCell ref="BE70:BN70"/>
    <mergeCell ref="BR70:CI70"/>
    <mergeCell ref="CJ70:CX70"/>
    <mergeCell ref="DA70:DO70"/>
    <mergeCell ref="DP70:ED70"/>
    <mergeCell ref="EE70:ES70"/>
    <mergeCell ref="EU70:FH70"/>
    <mergeCell ref="A71:AQ71"/>
    <mergeCell ref="AS71:AX71"/>
    <mergeCell ref="AY71:BD71"/>
    <mergeCell ref="BE71:BN71"/>
    <mergeCell ref="BR71:CI71"/>
    <mergeCell ref="CJ71:CX71"/>
    <mergeCell ref="DA71:DO71"/>
    <mergeCell ref="DP71:ED71"/>
    <mergeCell ref="EE71:ES71"/>
    <mergeCell ref="EU71:FH71"/>
    <mergeCell ref="A72:AQ72"/>
    <mergeCell ref="AS72:AX72"/>
    <mergeCell ref="AY72:BD72"/>
    <mergeCell ref="BE72:BN72"/>
    <mergeCell ref="BR72:CI72"/>
    <mergeCell ref="CJ72:CX72"/>
    <mergeCell ref="DA72:DO72"/>
    <mergeCell ref="DP72:ED72"/>
    <mergeCell ref="EE72:ES72"/>
    <mergeCell ref="ET72:FH72"/>
    <mergeCell ref="A73:AQ73"/>
    <mergeCell ref="AS73:AX73"/>
    <mergeCell ref="AY73:BD73"/>
    <mergeCell ref="BE73:BN73"/>
    <mergeCell ref="BR73:CI73"/>
    <mergeCell ref="CJ73:CX73"/>
    <mergeCell ref="DA73:DO73"/>
    <mergeCell ref="DP73:ED73"/>
    <mergeCell ref="EE73:ES73"/>
    <mergeCell ref="ET73:FH73"/>
    <mergeCell ref="A74:AQ74"/>
    <mergeCell ref="AS74:AX74"/>
    <mergeCell ref="AY74:BD74"/>
    <mergeCell ref="BE74:BN74"/>
    <mergeCell ref="BR74:CI74"/>
    <mergeCell ref="CJ74:CX74"/>
    <mergeCell ref="DA74:DO74"/>
    <mergeCell ref="DP74:ED74"/>
    <mergeCell ref="EE74:ES74"/>
    <mergeCell ref="ET74:FH74"/>
    <mergeCell ref="A75:AQ75"/>
    <mergeCell ref="AS75:AX75"/>
    <mergeCell ref="AY75:BD75"/>
    <mergeCell ref="BE75:BN75"/>
    <mergeCell ref="BR75:CI75"/>
    <mergeCell ref="CJ75:CX75"/>
    <mergeCell ref="DA75:DO75"/>
    <mergeCell ref="DP75:ED75"/>
    <mergeCell ref="EE75:ES75"/>
    <mergeCell ref="ET75:FH75"/>
    <mergeCell ref="A76:AQ76"/>
    <mergeCell ref="AS76:AX76"/>
    <mergeCell ref="AY76:BD76"/>
    <mergeCell ref="BE76:BN76"/>
    <mergeCell ref="BR76:CI76"/>
    <mergeCell ref="CJ76:CX76"/>
    <mergeCell ref="DA76:DO76"/>
    <mergeCell ref="EE78:ES78"/>
    <mergeCell ref="EU78:FH78"/>
    <mergeCell ref="AY78:BD78"/>
    <mergeCell ref="BE78:BN78"/>
    <mergeCell ref="DA77:DO77"/>
    <mergeCell ref="DP77:ED77"/>
    <mergeCell ref="BR78:CI78"/>
    <mergeCell ref="CJ78:CX78"/>
    <mergeCell ref="BR77:CI77"/>
    <mergeCell ref="CJ77:CX77"/>
    <mergeCell ref="A79:AQ79"/>
    <mergeCell ref="AS79:AX79"/>
    <mergeCell ref="A77:AQ77"/>
    <mergeCell ref="AS77:AX77"/>
    <mergeCell ref="AY77:BD77"/>
    <mergeCell ref="BE77:BN77"/>
    <mergeCell ref="A78:AQ78"/>
    <mergeCell ref="AS78:AX78"/>
    <mergeCell ref="EE77:ES77"/>
    <mergeCell ref="ET77:FH77"/>
    <mergeCell ref="AY79:BD79"/>
    <mergeCell ref="BE79:BN79"/>
    <mergeCell ref="BR79:CI79"/>
    <mergeCell ref="CJ79:CX79"/>
    <mergeCell ref="DA78:DO78"/>
    <mergeCell ref="DP78:ED78"/>
    <mergeCell ref="DA79:DO79"/>
    <mergeCell ref="DP79:ED79"/>
    <mergeCell ref="A80:AQ80"/>
    <mergeCell ref="AS80:AX80"/>
    <mergeCell ref="AY80:BD80"/>
    <mergeCell ref="BE80:BN80"/>
    <mergeCell ref="BR80:CI80"/>
    <mergeCell ref="CJ80:CX80"/>
    <mergeCell ref="DA80:DO80"/>
    <mergeCell ref="DP80:ED80"/>
    <mergeCell ref="EE79:ES79"/>
    <mergeCell ref="ET79:FH79"/>
    <mergeCell ref="A81:AQ81"/>
    <mergeCell ref="AS81:AX81"/>
    <mergeCell ref="AY81:BD81"/>
    <mergeCell ref="BE81:BN81"/>
    <mergeCell ref="EE80:ES80"/>
    <mergeCell ref="ET80:FH80"/>
    <mergeCell ref="DB81:DO81"/>
    <mergeCell ref="DP81:ED81"/>
    <mergeCell ref="BR81:CI81"/>
    <mergeCell ref="CJ81:CX81"/>
    <mergeCell ref="A82:AQ82"/>
    <mergeCell ref="AS82:AX82"/>
    <mergeCell ref="AY82:BD82"/>
    <mergeCell ref="BE82:BN82"/>
    <mergeCell ref="BR82:CI82"/>
    <mergeCell ref="CJ82:CX82"/>
    <mergeCell ref="DA82:DO82"/>
    <mergeCell ref="DP82:ED82"/>
    <mergeCell ref="EE82:ES82"/>
    <mergeCell ref="ET82:FH82"/>
    <mergeCell ref="A83:AQ83"/>
    <mergeCell ref="AS83:AX83"/>
    <mergeCell ref="AY83:BD83"/>
    <mergeCell ref="BE83:BN83"/>
    <mergeCell ref="BR83:CI83"/>
    <mergeCell ref="CJ83:CX83"/>
    <mergeCell ref="DA83:DO83"/>
    <mergeCell ref="DP83:ED83"/>
    <mergeCell ref="EE83:ES83"/>
    <mergeCell ref="EU83:FH83"/>
    <mergeCell ref="A84:AQ84"/>
    <mergeCell ref="AS84:AX84"/>
    <mergeCell ref="AY84:BD84"/>
    <mergeCell ref="BE84:BN84"/>
    <mergeCell ref="BR84:CI84"/>
    <mergeCell ref="CJ84:CX84"/>
    <mergeCell ref="DA84:DO84"/>
    <mergeCell ref="DP84:ED84"/>
    <mergeCell ref="EE84:ES84"/>
    <mergeCell ref="EU84:FH84"/>
    <mergeCell ref="A85:AQ85"/>
    <mergeCell ref="AS85:AX85"/>
    <mergeCell ref="AY85:BD85"/>
    <mergeCell ref="BE85:BN85"/>
    <mergeCell ref="BR85:CI85"/>
    <mergeCell ref="CJ85:CX85"/>
    <mergeCell ref="DA85:DO85"/>
    <mergeCell ref="DP85:ED85"/>
    <mergeCell ref="EE85:ES85"/>
    <mergeCell ref="EU85:FH85"/>
    <mergeCell ref="A86:AQ86"/>
    <mergeCell ref="AS86:AX86"/>
    <mergeCell ref="AY86:BD86"/>
    <mergeCell ref="BE86:BN86"/>
    <mergeCell ref="BR86:CI86"/>
    <mergeCell ref="CJ86:CX86"/>
    <mergeCell ref="A87:AQ87"/>
    <mergeCell ref="AS87:AX87"/>
    <mergeCell ref="AY87:BD87"/>
    <mergeCell ref="BE87:BN87"/>
    <mergeCell ref="BR87:CI87"/>
    <mergeCell ref="CJ87:CX87"/>
    <mergeCell ref="EE88:ES88"/>
    <mergeCell ref="ET88:FH88"/>
    <mergeCell ref="EE86:ES86"/>
    <mergeCell ref="EU86:FH86"/>
    <mergeCell ref="DA86:DO86"/>
    <mergeCell ref="DP86:ED86"/>
    <mergeCell ref="A89:AQ89"/>
    <mergeCell ref="AS89:AX89"/>
    <mergeCell ref="A88:AQ88"/>
    <mergeCell ref="AS88:AX88"/>
    <mergeCell ref="BR89:CI89"/>
    <mergeCell ref="CJ89:CX89"/>
    <mergeCell ref="DA89:DO89"/>
    <mergeCell ref="DP89:ED89"/>
    <mergeCell ref="AY88:BD88"/>
    <mergeCell ref="BE88:BN88"/>
    <mergeCell ref="BR88:CI88"/>
    <mergeCell ref="CJ88:CX88"/>
    <mergeCell ref="DA88:DO88"/>
    <mergeCell ref="DP88:ED88"/>
    <mergeCell ref="AY89:BD89"/>
    <mergeCell ref="BE89:BN89"/>
    <mergeCell ref="A90:AQ90"/>
    <mergeCell ref="AS90:AX90"/>
    <mergeCell ref="AY90:BD90"/>
    <mergeCell ref="BE90:BN90"/>
    <mergeCell ref="BR90:CI90"/>
    <mergeCell ref="CJ90:CX90"/>
    <mergeCell ref="A91:AQ91"/>
    <mergeCell ref="AS91:AX91"/>
    <mergeCell ref="AY91:BD91"/>
    <mergeCell ref="BE91:BN91"/>
    <mergeCell ref="BR91:CI91"/>
    <mergeCell ref="CJ91:CX91"/>
    <mergeCell ref="EE90:ES90"/>
    <mergeCell ref="ET90:FH90"/>
    <mergeCell ref="EE91:ES91"/>
    <mergeCell ref="EU91:FH91"/>
    <mergeCell ref="DA90:DO90"/>
    <mergeCell ref="DP90:ED90"/>
    <mergeCell ref="EE89:ES89"/>
    <mergeCell ref="ET89:FH89"/>
    <mergeCell ref="AS92:AX92"/>
    <mergeCell ref="AY92:BD92"/>
    <mergeCell ref="BE92:BN92"/>
    <mergeCell ref="BR92:CI92"/>
    <mergeCell ref="DA91:DO91"/>
    <mergeCell ref="DP91:ED91"/>
    <mergeCell ref="CJ92:CX92"/>
    <mergeCell ref="EE92:ES92"/>
    <mergeCell ref="EU92:FH92"/>
    <mergeCell ref="A93:AQ93"/>
    <mergeCell ref="AS93:AX93"/>
    <mergeCell ref="AY93:BD93"/>
    <mergeCell ref="BE93:BN93"/>
    <mergeCell ref="BR93:CI93"/>
    <mergeCell ref="CJ93:CX93"/>
    <mergeCell ref="A92:AQ92"/>
    <mergeCell ref="DA92:DO92"/>
    <mergeCell ref="DP92:ED92"/>
    <mergeCell ref="BE95:BN95"/>
    <mergeCell ref="DP93:ED93"/>
    <mergeCell ref="BE94:BN94"/>
    <mergeCell ref="BR94:CI94"/>
    <mergeCell ref="DA94:DO94"/>
    <mergeCell ref="DP94:ED94"/>
    <mergeCell ref="EE93:ES93"/>
    <mergeCell ref="EU93:FH93"/>
    <mergeCell ref="EE94:ES94"/>
    <mergeCell ref="EU94:FH94"/>
    <mergeCell ref="A94:AQ94"/>
    <mergeCell ref="AS94:AX94"/>
    <mergeCell ref="AY94:BD94"/>
    <mergeCell ref="CJ94:CX94"/>
    <mergeCell ref="DA93:DO93"/>
    <mergeCell ref="A95:AQ95"/>
    <mergeCell ref="AS95:AX95"/>
    <mergeCell ref="AY95:BD95"/>
    <mergeCell ref="DA96:DO96"/>
    <mergeCell ref="DP96:ED96"/>
    <mergeCell ref="BR95:CI95"/>
    <mergeCell ref="A96:AQ96"/>
    <mergeCell ref="AS96:AX96"/>
    <mergeCell ref="AY96:BD96"/>
    <mergeCell ref="BE96:BN96"/>
    <mergeCell ref="AY98:BD98"/>
    <mergeCell ref="BE98:BN98"/>
    <mergeCell ref="A97:AQ97"/>
    <mergeCell ref="AS97:AX97"/>
    <mergeCell ref="A98:AQ98"/>
    <mergeCell ref="AS98:AX98"/>
    <mergeCell ref="AY97:BD97"/>
    <mergeCell ref="BE97:BN97"/>
    <mergeCell ref="EE96:ES96"/>
    <mergeCell ref="ET96:FH96"/>
    <mergeCell ref="EE97:ES97"/>
    <mergeCell ref="ET97:FH97"/>
    <mergeCell ref="BR97:CI97"/>
    <mergeCell ref="CJ97:CX97"/>
    <mergeCell ref="BR96:CI96"/>
    <mergeCell ref="CJ96:CX96"/>
    <mergeCell ref="DA97:DO97"/>
    <mergeCell ref="DP97:ED97"/>
    <mergeCell ref="DA98:DO98"/>
    <mergeCell ref="DP98:ED98"/>
    <mergeCell ref="BR98:CI98"/>
    <mergeCell ref="CJ98:CX98"/>
    <mergeCell ref="EE98:ES98"/>
    <mergeCell ref="ET98:FH98"/>
    <mergeCell ref="EE99:ES99"/>
    <mergeCell ref="ET99:FH99"/>
    <mergeCell ref="BR99:CI99"/>
    <mergeCell ref="CJ99:CX99"/>
    <mergeCell ref="DA99:DO99"/>
    <mergeCell ref="DP99:ED99"/>
    <mergeCell ref="AY100:BD100"/>
    <mergeCell ref="BE100:BN100"/>
    <mergeCell ref="A99:AQ99"/>
    <mergeCell ref="AS99:AX99"/>
    <mergeCell ref="AY99:BD99"/>
    <mergeCell ref="BE99:BN99"/>
    <mergeCell ref="BR100:CI100"/>
    <mergeCell ref="CJ100:CX100"/>
    <mergeCell ref="A101:AQ101"/>
    <mergeCell ref="AS101:AX101"/>
    <mergeCell ref="AY101:BD101"/>
    <mergeCell ref="BE101:BN101"/>
    <mergeCell ref="BR101:CI101"/>
    <mergeCell ref="CJ101:CX101"/>
    <mergeCell ref="A100:AQ100"/>
    <mergeCell ref="AS100:AX100"/>
    <mergeCell ref="DA100:DO100"/>
    <mergeCell ref="DP100:ED100"/>
    <mergeCell ref="DA101:DO101"/>
    <mergeCell ref="DP101:ED101"/>
    <mergeCell ref="EE100:ES100"/>
    <mergeCell ref="ET100:FH100"/>
    <mergeCell ref="A102:AQ102"/>
    <mergeCell ref="AS102:AX102"/>
    <mergeCell ref="AY102:BD102"/>
    <mergeCell ref="BE102:BN102"/>
    <mergeCell ref="EE101:ES101"/>
    <mergeCell ref="ET101:FH101"/>
    <mergeCell ref="EE102:ES102"/>
    <mergeCell ref="ET102:FH102"/>
    <mergeCell ref="BR102:CI102"/>
    <mergeCell ref="CJ102:CX102"/>
    <mergeCell ref="BR103:CI103"/>
    <mergeCell ref="CJ103:CX103"/>
    <mergeCell ref="DA102:DO102"/>
    <mergeCell ref="DP102:ED102"/>
    <mergeCell ref="DA103:DO103"/>
    <mergeCell ref="DP103:ED103"/>
    <mergeCell ref="BR104:CI104"/>
    <mergeCell ref="CJ104:CX104"/>
    <mergeCell ref="A103:AQ103"/>
    <mergeCell ref="AS103:AX103"/>
    <mergeCell ref="A104:AQ104"/>
    <mergeCell ref="AS104:AX104"/>
    <mergeCell ref="AY104:BD104"/>
    <mergeCell ref="BE104:BN104"/>
    <mergeCell ref="AY103:BD103"/>
    <mergeCell ref="BE103:BN103"/>
    <mergeCell ref="EE104:ES104"/>
    <mergeCell ref="ET104:FH104"/>
    <mergeCell ref="EE103:ES103"/>
    <mergeCell ref="ET103:FH103"/>
    <mergeCell ref="DA105:DO105"/>
    <mergeCell ref="DP105:ED105"/>
    <mergeCell ref="DA104:DO104"/>
    <mergeCell ref="DP104:ED104"/>
    <mergeCell ref="EE105:ES105"/>
    <mergeCell ref="ET105:FH105"/>
    <mergeCell ref="A107:FH107"/>
    <mergeCell ref="A109:FH109"/>
    <mergeCell ref="A105:AQ105"/>
    <mergeCell ref="AS105:AX105"/>
    <mergeCell ref="AY105:BD105"/>
    <mergeCell ref="BE105:BN105"/>
    <mergeCell ref="BR105:CI105"/>
    <mergeCell ref="CJ105:CX105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3" manualBreakCount="3">
    <brk id="61" max="163" man="1"/>
    <brk id="81" max="163" man="1"/>
    <brk id="93" max="163" man="1"/>
  </rowBreaks>
  <colBreaks count="2" manualBreakCount="2">
    <brk id="44" max="107" man="1"/>
    <brk id="165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7"/>
  <sheetViews>
    <sheetView view="pageBreakPreview" zoomScale="75" zoomScaleSheetLayoutView="75" workbookViewId="0" topLeftCell="A30">
      <selection activeCell="CZ48" sqref="CZ4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5" width="0.875" style="1" customWidth="1"/>
    <col min="66" max="66" width="2.3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1.37890625" style="1" customWidth="1"/>
    <col min="88" max="101" width="0.875" style="1" customWidth="1"/>
    <col min="102" max="102" width="5.125" style="1" customWidth="1"/>
    <col min="103" max="103" width="16.75390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247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6.5" customHeight="1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345">
        <f>BR15+BR20</f>
        <v>12188530</v>
      </c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7"/>
      <c r="CJ12" s="345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7"/>
      <c r="CY12" s="152">
        <f>CY15</f>
        <v>10110000</v>
      </c>
      <c r="CZ12" s="121">
        <f>CZ20</f>
        <v>1858750</v>
      </c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7"/>
      <c r="DP12" s="265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7"/>
      <c r="EE12" s="345">
        <f>EE15</f>
        <v>219780</v>
      </c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7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65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7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  <c r="CY13" s="147"/>
      <c r="CZ13" s="112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  <c r="DP13" s="265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7"/>
      <c r="EE13" s="265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7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65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7"/>
      <c r="CJ14" s="265" t="s">
        <v>59</v>
      </c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  <c r="CY14" s="147" t="s">
        <v>59</v>
      </c>
      <c r="CZ14" s="112" t="s">
        <v>59</v>
      </c>
      <c r="DA14" s="266" t="s">
        <v>59</v>
      </c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7"/>
      <c r="DP14" s="265" t="s">
        <v>59</v>
      </c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5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265">
        <f>BR16+BR17+BR18</f>
        <v>10329780</v>
      </c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5"/>
      <c r="CJ15" s="265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300"/>
      <c r="CY15" s="147">
        <f>CY16+CY17</f>
        <v>10110000</v>
      </c>
      <c r="CZ15" s="112"/>
      <c r="DA15" s="356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8"/>
      <c r="DP15" s="265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300"/>
      <c r="EE15" s="265">
        <f>EE18</f>
        <v>219780</v>
      </c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300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48">
        <f>CY16</f>
        <v>7070000</v>
      </c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50"/>
      <c r="CJ16" s="265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7"/>
      <c r="CY16" s="147">
        <v>7070000</v>
      </c>
      <c r="CZ16" s="112" t="s">
        <v>59</v>
      </c>
      <c r="DA16" s="265" t="s">
        <v>59</v>
      </c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7"/>
      <c r="DP16" s="265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7"/>
      <c r="EE16" s="265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7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48">
        <f>CY17</f>
        <v>3040000</v>
      </c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300"/>
      <c r="CJ17" s="265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300"/>
      <c r="CY17" s="147">
        <v>3040000</v>
      </c>
      <c r="CZ17" s="112"/>
      <c r="DA17" s="265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300"/>
      <c r="DP17" s="265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300"/>
      <c r="EE17" s="265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300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48">
        <f>EE18</f>
        <v>219780</v>
      </c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153"/>
      <c r="CJ18" s="265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300"/>
      <c r="CY18" s="147"/>
      <c r="CZ18" s="112"/>
      <c r="DA18" s="265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300"/>
      <c r="DP18" s="265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300"/>
      <c r="EE18" s="265">
        <f>EE34</f>
        <v>219780</v>
      </c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300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65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7"/>
      <c r="CJ19" s="265" t="s">
        <v>59</v>
      </c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7"/>
      <c r="CY19" s="147" t="s">
        <v>59</v>
      </c>
      <c r="CZ19" s="112" t="s">
        <v>59</v>
      </c>
      <c r="DA19" s="265" t="s">
        <v>59</v>
      </c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7"/>
      <c r="DP19" s="237" t="s">
        <v>59</v>
      </c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65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7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5.2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f>BR22+BR26+BR27+BR28+BR29+BR30+BR31</f>
        <v>1858750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65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7"/>
      <c r="CY20" s="147" t="s">
        <v>59</v>
      </c>
      <c r="CZ20" s="112">
        <f>CZ22+CZ26+CZ27+CZ28+CZ29+CZ30+CZ31</f>
        <v>1858750</v>
      </c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7"/>
      <c r="DP20" s="237" t="s">
        <v>59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 t="s">
        <v>59</v>
      </c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 hidden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196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231492</v>
      </c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7"/>
      <c r="CJ21" s="265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300"/>
      <c r="CY21" s="147"/>
      <c r="CZ21" s="112">
        <v>174876</v>
      </c>
      <c r="DA21" s="265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300"/>
      <c r="DP21" s="265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7"/>
      <c r="EE21" s="265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7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197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65">
        <f>CZ22</f>
        <v>1432000</v>
      </c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7"/>
      <c r="CJ22" s="265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300"/>
      <c r="CY22" s="147"/>
      <c r="CZ22" s="112">
        <v>1432000</v>
      </c>
      <c r="DA22" s="265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300"/>
      <c r="DP22" s="265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52"/>
      <c r="EU22" s="217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7"/>
      <c r="FI22" s="22"/>
    </row>
    <row r="23" spans="1:165" s="4" customFormat="1" ht="37.5" customHeight="1" hidden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46"/>
      <c r="AU23" s="246"/>
      <c r="AV23" s="246"/>
      <c r="AW23" s="246"/>
      <c r="AX23" s="247"/>
      <c r="AY23" s="245" t="s">
        <v>193</v>
      </c>
      <c r="AZ23" s="246"/>
      <c r="BA23" s="246"/>
      <c r="BB23" s="246"/>
      <c r="BC23" s="246"/>
      <c r="BD23" s="247"/>
      <c r="BE23" s="253" t="s">
        <v>237</v>
      </c>
      <c r="BF23" s="246"/>
      <c r="BG23" s="246"/>
      <c r="BH23" s="246"/>
      <c r="BI23" s="246"/>
      <c r="BJ23" s="246"/>
      <c r="BK23" s="246"/>
      <c r="BL23" s="246"/>
      <c r="BM23" s="246"/>
      <c r="BN23" s="247"/>
      <c r="BO23" s="83" t="s">
        <v>195</v>
      </c>
      <c r="BP23" s="83"/>
      <c r="BQ23" s="83"/>
      <c r="BR23" s="265">
        <v>7832.86</v>
      </c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7"/>
      <c r="CJ23" s="146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50"/>
      <c r="CY23" s="147"/>
      <c r="CZ23" s="112">
        <v>7832.86</v>
      </c>
      <c r="DA23" s="146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50"/>
      <c r="DP23" s="146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8"/>
      <c r="EE23" s="146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18.75" customHeight="1" hidden="1">
      <c r="A24" s="296" t="s">
        <v>65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8"/>
      <c r="AR24" s="63">
        <v>160</v>
      </c>
      <c r="AS24" s="256" t="s">
        <v>191</v>
      </c>
      <c r="AT24" s="256"/>
      <c r="AU24" s="256"/>
      <c r="AV24" s="256"/>
      <c r="AW24" s="256"/>
      <c r="AX24" s="256"/>
      <c r="AY24" s="245" t="s">
        <v>191</v>
      </c>
      <c r="AZ24" s="260"/>
      <c r="BA24" s="260"/>
      <c r="BB24" s="260"/>
      <c r="BC24" s="260"/>
      <c r="BD24" s="261"/>
      <c r="BE24" s="257" t="s">
        <v>192</v>
      </c>
      <c r="BF24" s="257"/>
      <c r="BG24" s="257"/>
      <c r="BH24" s="257"/>
      <c r="BI24" s="257"/>
      <c r="BJ24" s="257"/>
      <c r="BK24" s="257"/>
      <c r="BL24" s="257"/>
      <c r="BM24" s="257"/>
      <c r="BN24" s="257"/>
      <c r="BO24" s="83" t="s">
        <v>195</v>
      </c>
      <c r="BP24" s="83" t="s">
        <v>59</v>
      </c>
      <c r="BQ24" s="83" t="s">
        <v>59</v>
      </c>
      <c r="BR24" s="265">
        <v>108000</v>
      </c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7"/>
      <c r="CJ24" s="265" t="s">
        <v>59</v>
      </c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7"/>
      <c r="CY24" s="147" t="s">
        <v>59</v>
      </c>
      <c r="CZ24" s="112" t="s">
        <v>59</v>
      </c>
      <c r="DA24" s="265" t="s">
        <v>59</v>
      </c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7"/>
      <c r="DP24" s="237" t="s">
        <v>59</v>
      </c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>
        <v>108000</v>
      </c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16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8"/>
      <c r="FI24" s="22"/>
    </row>
    <row r="25" spans="1:165" s="4" customFormat="1" ht="18.75" customHeight="1" hidden="1">
      <c r="A25" s="296" t="s">
        <v>66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8"/>
      <c r="AR25" s="63">
        <v>180</v>
      </c>
      <c r="AS25" s="235"/>
      <c r="AT25" s="235"/>
      <c r="AU25" s="235"/>
      <c r="AV25" s="235"/>
      <c r="AW25" s="235"/>
      <c r="AX25" s="235"/>
      <c r="AY25" s="233"/>
      <c r="AZ25" s="234"/>
      <c r="BA25" s="234"/>
      <c r="BB25" s="234"/>
      <c r="BC25" s="234"/>
      <c r="BD25" s="28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83"/>
      <c r="BP25" s="83" t="s">
        <v>59</v>
      </c>
      <c r="BQ25" s="83" t="s">
        <v>59</v>
      </c>
      <c r="BR25" s="265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  <c r="CJ25" s="265" t="s">
        <v>59</v>
      </c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7"/>
      <c r="CY25" s="147" t="s">
        <v>59</v>
      </c>
      <c r="CZ25" s="112" t="s">
        <v>59</v>
      </c>
      <c r="DA25" s="265" t="s">
        <v>59</v>
      </c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7"/>
      <c r="DP25" s="237" t="s">
        <v>59</v>
      </c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16" t="s">
        <v>59</v>
      </c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8"/>
      <c r="FI25" s="22"/>
    </row>
    <row r="26" spans="1:165" s="4" customFormat="1" ht="18.75" customHeight="1">
      <c r="A26" s="232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119"/>
      <c r="AS26" s="245" t="s">
        <v>186</v>
      </c>
      <c r="AT26" s="260"/>
      <c r="AU26" s="260"/>
      <c r="AV26" s="260"/>
      <c r="AW26" s="260"/>
      <c r="AX26" s="261"/>
      <c r="AY26" s="245" t="s">
        <v>198</v>
      </c>
      <c r="AZ26" s="260"/>
      <c r="BA26" s="260"/>
      <c r="BB26" s="260"/>
      <c r="BC26" s="260"/>
      <c r="BD26" s="261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65">
        <f aca="true" t="shared" si="0" ref="BR26:BR31">CZ26</f>
        <v>6000</v>
      </c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  <c r="CJ26" s="265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7"/>
      <c r="CY26" s="147"/>
      <c r="CZ26" s="112">
        <v>6000</v>
      </c>
      <c r="DA26" s="265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7"/>
      <c r="DP26" s="265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7"/>
      <c r="EE26" s="265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300"/>
      <c r="ET26" s="323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53"/>
      <c r="FI26" s="22"/>
    </row>
    <row r="27" spans="1:165" s="4" customFormat="1" ht="18.75" customHeight="1">
      <c r="A27" s="232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119"/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60"/>
      <c r="BA27" s="260"/>
      <c r="BB27" s="260"/>
      <c r="BC27" s="260"/>
      <c r="BD27" s="261"/>
      <c r="BE27" s="253" t="s">
        <v>200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65">
        <f t="shared" si="0"/>
        <v>22000</v>
      </c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7"/>
      <c r="CJ27" s="265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7"/>
      <c r="CY27" s="147"/>
      <c r="CZ27" s="112">
        <v>22000</v>
      </c>
      <c r="DA27" s="265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7"/>
      <c r="DP27" s="265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7"/>
      <c r="EE27" s="265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300"/>
      <c r="ET27" s="323"/>
      <c r="EU27" s="324"/>
      <c r="EV27" s="324"/>
      <c r="EW27" s="324"/>
      <c r="EX27" s="324"/>
      <c r="EY27" s="324"/>
      <c r="EZ27" s="324"/>
      <c r="FA27" s="324"/>
      <c r="FB27" s="324"/>
      <c r="FC27" s="324"/>
      <c r="FD27" s="324"/>
      <c r="FE27" s="324"/>
      <c r="FF27" s="324"/>
      <c r="FG27" s="325"/>
      <c r="FH27" s="109"/>
      <c r="FI27" s="22"/>
    </row>
    <row r="28" spans="1:165" s="4" customFormat="1" ht="18.75" customHeight="1">
      <c r="A28" s="232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119"/>
      <c r="AS28" s="245" t="s">
        <v>186</v>
      </c>
      <c r="AT28" s="260"/>
      <c r="AU28" s="260"/>
      <c r="AV28" s="260"/>
      <c r="AW28" s="260"/>
      <c r="AX28" s="261"/>
      <c r="AY28" s="245" t="s">
        <v>187</v>
      </c>
      <c r="AZ28" s="260"/>
      <c r="BA28" s="260"/>
      <c r="BB28" s="260"/>
      <c r="BC28" s="260"/>
      <c r="BD28" s="261"/>
      <c r="BE28" s="253" t="s">
        <v>202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65">
        <f t="shared" si="0"/>
        <v>129000</v>
      </c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7"/>
      <c r="CJ28" s="265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7"/>
      <c r="CY28" s="147"/>
      <c r="CZ28" s="112">
        <v>129000</v>
      </c>
      <c r="DA28" s="265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7"/>
      <c r="DP28" s="265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7"/>
      <c r="EE28" s="265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300"/>
      <c r="ET28" s="323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5"/>
      <c r="FH28" s="109"/>
      <c r="FI28" s="22"/>
    </row>
    <row r="29" spans="1:165" s="4" customFormat="1" ht="18.75" customHeight="1">
      <c r="A29" s="232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119"/>
      <c r="AS29" s="245" t="s">
        <v>186</v>
      </c>
      <c r="AT29" s="260"/>
      <c r="AU29" s="260"/>
      <c r="AV29" s="260"/>
      <c r="AW29" s="260"/>
      <c r="AX29" s="261"/>
      <c r="AY29" s="245" t="s">
        <v>198</v>
      </c>
      <c r="AZ29" s="260"/>
      <c r="BA29" s="260"/>
      <c r="BB29" s="260"/>
      <c r="BC29" s="260"/>
      <c r="BD29" s="261"/>
      <c r="BE29" s="253" t="s">
        <v>203</v>
      </c>
      <c r="BF29" s="254"/>
      <c r="BG29" s="254"/>
      <c r="BH29" s="254"/>
      <c r="BI29" s="254"/>
      <c r="BJ29" s="254"/>
      <c r="BK29" s="254"/>
      <c r="BL29" s="254"/>
      <c r="BM29" s="254"/>
      <c r="BN29" s="255"/>
      <c r="BO29" s="83" t="s">
        <v>195</v>
      </c>
      <c r="BP29" s="83"/>
      <c r="BQ29" s="83"/>
      <c r="BR29" s="265">
        <f t="shared" si="0"/>
        <v>202000</v>
      </c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7"/>
      <c r="CJ29" s="265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7"/>
      <c r="CY29" s="147"/>
      <c r="CZ29" s="112">
        <v>202000</v>
      </c>
      <c r="DA29" s="265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7"/>
      <c r="DP29" s="265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7"/>
      <c r="EE29" s="265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300"/>
      <c r="ET29" s="323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4"/>
      <c r="FF29" s="324"/>
      <c r="FG29" s="324"/>
      <c r="FH29" s="353"/>
      <c r="FI29" s="22"/>
    </row>
    <row r="30" spans="1:165" s="4" customFormat="1" ht="18.75" customHeight="1">
      <c r="A30" s="232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119"/>
      <c r="AS30" s="245" t="s">
        <v>186</v>
      </c>
      <c r="AT30" s="260"/>
      <c r="AU30" s="260"/>
      <c r="AV30" s="260"/>
      <c r="AW30" s="260"/>
      <c r="AX30" s="261"/>
      <c r="AY30" s="245" t="s">
        <v>198</v>
      </c>
      <c r="AZ30" s="260"/>
      <c r="BA30" s="260"/>
      <c r="BB30" s="260"/>
      <c r="BC30" s="260"/>
      <c r="BD30" s="261"/>
      <c r="BE30" s="253" t="s">
        <v>199</v>
      </c>
      <c r="BF30" s="254"/>
      <c r="BG30" s="254"/>
      <c r="BH30" s="254"/>
      <c r="BI30" s="254"/>
      <c r="BJ30" s="254"/>
      <c r="BK30" s="254"/>
      <c r="BL30" s="254"/>
      <c r="BM30" s="254"/>
      <c r="BN30" s="255"/>
      <c r="BO30" s="83" t="s">
        <v>195</v>
      </c>
      <c r="BP30" s="83"/>
      <c r="BQ30" s="83"/>
      <c r="BR30" s="265">
        <f t="shared" si="0"/>
        <v>37000</v>
      </c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7"/>
      <c r="CJ30" s="265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7"/>
      <c r="CY30" s="147"/>
      <c r="CZ30" s="112">
        <v>37000</v>
      </c>
      <c r="DA30" s="265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7"/>
      <c r="DP30" s="265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7"/>
      <c r="EE30" s="265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300"/>
      <c r="ET30" s="323"/>
      <c r="EU30" s="324"/>
      <c r="EV30" s="324"/>
      <c r="EW30" s="324"/>
      <c r="EX30" s="324"/>
      <c r="EY30" s="324"/>
      <c r="EZ30" s="324"/>
      <c r="FA30" s="324"/>
      <c r="FB30" s="324"/>
      <c r="FC30" s="324"/>
      <c r="FD30" s="324"/>
      <c r="FE30" s="324"/>
      <c r="FF30" s="324"/>
      <c r="FG30" s="324"/>
      <c r="FH30" s="353"/>
      <c r="FI30" s="22"/>
    </row>
    <row r="31" spans="1:165" s="4" customFormat="1" ht="18.75" customHeight="1">
      <c r="A31" s="232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119"/>
      <c r="AS31" s="245" t="s">
        <v>186</v>
      </c>
      <c r="AT31" s="260"/>
      <c r="AU31" s="260"/>
      <c r="AV31" s="260"/>
      <c r="AW31" s="260"/>
      <c r="AX31" s="261"/>
      <c r="AY31" s="245" t="s">
        <v>193</v>
      </c>
      <c r="AZ31" s="260"/>
      <c r="BA31" s="260"/>
      <c r="BB31" s="260"/>
      <c r="BC31" s="260"/>
      <c r="BD31" s="261"/>
      <c r="BE31" s="253" t="s">
        <v>194</v>
      </c>
      <c r="BF31" s="254"/>
      <c r="BG31" s="254"/>
      <c r="BH31" s="254"/>
      <c r="BI31" s="254"/>
      <c r="BJ31" s="254"/>
      <c r="BK31" s="254"/>
      <c r="BL31" s="254"/>
      <c r="BM31" s="254"/>
      <c r="BN31" s="255"/>
      <c r="BO31" s="83" t="s">
        <v>195</v>
      </c>
      <c r="BP31" s="83"/>
      <c r="BQ31" s="83"/>
      <c r="BR31" s="265">
        <f t="shared" si="0"/>
        <v>30750</v>
      </c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7"/>
      <c r="CJ31" s="265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7"/>
      <c r="CY31" s="147"/>
      <c r="CZ31" s="112">
        <v>30750</v>
      </c>
      <c r="DA31" s="265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7"/>
      <c r="DP31" s="265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7"/>
      <c r="EE31" s="265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300"/>
      <c r="ET31" s="323"/>
      <c r="EU31" s="324"/>
      <c r="EV31" s="324"/>
      <c r="EW31" s="324"/>
      <c r="EX31" s="324"/>
      <c r="EY31" s="324"/>
      <c r="EZ31" s="324"/>
      <c r="FA31" s="324"/>
      <c r="FB31" s="324"/>
      <c r="FC31" s="324"/>
      <c r="FD31" s="324"/>
      <c r="FE31" s="324"/>
      <c r="FF31" s="324"/>
      <c r="FG31" s="324"/>
      <c r="FH31" s="353"/>
      <c r="FI31" s="22"/>
    </row>
    <row r="32" spans="1:165" s="4" customFormat="1" ht="18.75">
      <c r="A32" s="296" t="s">
        <v>67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65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7"/>
      <c r="CJ32" s="265" t="s">
        <v>59</v>
      </c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7"/>
      <c r="CY32" s="147" t="s">
        <v>59</v>
      </c>
      <c r="CZ32" s="112" t="s">
        <v>59</v>
      </c>
      <c r="DA32" s="265" t="s">
        <v>59</v>
      </c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7"/>
      <c r="DP32" s="237" t="s">
        <v>59</v>
      </c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4" customFormat="1" ht="18.75">
      <c r="A33" s="296" t="s">
        <v>68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8"/>
      <c r="AR33" s="63"/>
      <c r="AS33" s="235"/>
      <c r="AT33" s="235"/>
      <c r="AU33" s="235"/>
      <c r="AV33" s="235"/>
      <c r="AW33" s="235"/>
      <c r="AX33" s="235"/>
      <c r="AY33" s="233"/>
      <c r="AZ33" s="234"/>
      <c r="BA33" s="234"/>
      <c r="BB33" s="234"/>
      <c r="BC33" s="234"/>
      <c r="BD33" s="28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 t="s">
        <v>59</v>
      </c>
      <c r="BQ33" s="83" t="s">
        <v>59</v>
      </c>
      <c r="BR33" s="265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7"/>
      <c r="CJ33" s="265" t="s">
        <v>59</v>
      </c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7"/>
      <c r="CY33" s="147" t="s">
        <v>59</v>
      </c>
      <c r="CZ33" s="112" t="s">
        <v>59</v>
      </c>
      <c r="DA33" s="265" t="s">
        <v>59</v>
      </c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7"/>
      <c r="DP33" s="237" t="s">
        <v>59</v>
      </c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16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8"/>
      <c r="FI33" s="22"/>
    </row>
    <row r="34" spans="1:165" s="27" customFormat="1" ht="18.75">
      <c r="A34" s="287" t="s">
        <v>69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9"/>
      <c r="AR34" s="63">
        <v>200</v>
      </c>
      <c r="AS34" s="233" t="s">
        <v>59</v>
      </c>
      <c r="AT34" s="234"/>
      <c r="AU34" s="234"/>
      <c r="AV34" s="234"/>
      <c r="AW34" s="234"/>
      <c r="AX34" s="234"/>
      <c r="AY34" s="233" t="s">
        <v>59</v>
      </c>
      <c r="AZ34" s="234"/>
      <c r="BA34" s="234"/>
      <c r="BB34" s="234"/>
      <c r="BC34" s="234"/>
      <c r="BD34" s="234"/>
      <c r="BE34" s="235" t="s">
        <v>59</v>
      </c>
      <c r="BF34" s="235"/>
      <c r="BG34" s="235"/>
      <c r="BH34" s="235"/>
      <c r="BI34" s="235"/>
      <c r="BJ34" s="235"/>
      <c r="BK34" s="235"/>
      <c r="BL34" s="235"/>
      <c r="BM34" s="235"/>
      <c r="BN34" s="235"/>
      <c r="BO34" s="85" t="s">
        <v>59</v>
      </c>
      <c r="BP34" s="85" t="s">
        <v>59</v>
      </c>
      <c r="BQ34" s="85" t="s">
        <v>59</v>
      </c>
      <c r="BR34" s="345">
        <f>BR35+BR61+BR75+BR55+BR56+BR57</f>
        <v>12188530</v>
      </c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7"/>
      <c r="CJ34" s="345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6"/>
      <c r="CX34" s="347"/>
      <c r="CY34" s="152">
        <f>CY35+CY75+CY55+CY56</f>
        <v>10110000</v>
      </c>
      <c r="CZ34" s="121">
        <f>CZ35+CZ61+CZ75+CZ57</f>
        <v>1858750</v>
      </c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6"/>
      <c r="DM34" s="346"/>
      <c r="DN34" s="346"/>
      <c r="DO34" s="34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359">
        <f>EE61+EE75</f>
        <v>219780</v>
      </c>
      <c r="EF34" s="359"/>
      <c r="EG34" s="359"/>
      <c r="EH34" s="359"/>
      <c r="EI34" s="359"/>
      <c r="EJ34" s="359"/>
      <c r="EK34" s="359"/>
      <c r="EL34" s="359"/>
      <c r="EM34" s="359"/>
      <c r="EN34" s="359"/>
      <c r="EO34" s="359"/>
      <c r="EP34" s="359"/>
      <c r="EQ34" s="359"/>
      <c r="ER34" s="359"/>
      <c r="ES34" s="359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86"/>
    </row>
    <row r="35" spans="1:165" s="4" customFormat="1" ht="18.75">
      <c r="A35" s="232" t="s">
        <v>77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210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/>
      <c r="BP35" s="83"/>
      <c r="BQ35" s="83"/>
      <c r="BR35" s="265">
        <f>BR36</f>
        <v>11057000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65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7"/>
      <c r="CY35" s="147">
        <f>CY36</f>
        <v>9869000</v>
      </c>
      <c r="CZ35" s="112">
        <f>CZ36</f>
        <v>1188000</v>
      </c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37.5" customHeight="1">
      <c r="A36" s="232" t="s">
        <v>70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3">
        <v>211</v>
      </c>
      <c r="AS36" s="235"/>
      <c r="AT36" s="235"/>
      <c r="AU36" s="235"/>
      <c r="AV36" s="235"/>
      <c r="AW36" s="235"/>
      <c r="AX36" s="235"/>
      <c r="AY36" s="233"/>
      <c r="AZ36" s="234"/>
      <c r="BA36" s="234"/>
      <c r="BB36" s="234"/>
      <c r="BC36" s="234"/>
      <c r="BD36" s="28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83" t="s">
        <v>201</v>
      </c>
      <c r="BP36" s="83"/>
      <c r="BQ36" s="83" t="s">
        <v>209</v>
      </c>
      <c r="BR36" s="265">
        <f>BR37+BR38+BR39+BR40+BR41+BR42+BR43+BR44+BR45+BR46+BR48+BR49+BR50+BR51</f>
        <v>11057000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65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7"/>
      <c r="CY36" s="147">
        <f>CY37+CY38+CY44+CY45</f>
        <v>9869000</v>
      </c>
      <c r="CZ36" s="112">
        <f>CZ39+CZ40+CZ41+CZ42+CZ43+CZ46+CZ48+CZ49+CZ50+CZ51</f>
        <v>1188000</v>
      </c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8"/>
      <c r="AS37" s="256" t="s">
        <v>186</v>
      </c>
      <c r="AT37" s="256"/>
      <c r="AU37" s="256"/>
      <c r="AV37" s="256"/>
      <c r="AW37" s="256"/>
      <c r="AX37" s="256"/>
      <c r="AY37" s="245" t="s">
        <v>187</v>
      </c>
      <c r="AZ37" s="260"/>
      <c r="BA37" s="260"/>
      <c r="BB37" s="260"/>
      <c r="BC37" s="260"/>
      <c r="BD37" s="261"/>
      <c r="BE37" s="257" t="s">
        <v>188</v>
      </c>
      <c r="BF37" s="257"/>
      <c r="BG37" s="257"/>
      <c r="BH37" s="257"/>
      <c r="BI37" s="257"/>
      <c r="BJ37" s="257"/>
      <c r="BK37" s="257"/>
      <c r="BL37" s="257"/>
      <c r="BM37" s="257"/>
      <c r="BN37" s="257"/>
      <c r="BO37" s="83" t="s">
        <v>59</v>
      </c>
      <c r="BP37" s="83" t="s">
        <v>205</v>
      </c>
      <c r="BQ37" s="83" t="s">
        <v>207</v>
      </c>
      <c r="BR37" s="265">
        <f>CY37</f>
        <v>5353000</v>
      </c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7"/>
      <c r="CJ37" s="265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7"/>
      <c r="CY37" s="147">
        <v>5353000</v>
      </c>
      <c r="CZ37" s="112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7"/>
      <c r="DP37" s="338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40"/>
      <c r="EE37" s="338"/>
      <c r="EF37" s="339"/>
      <c r="EG37" s="339"/>
      <c r="EH37" s="339"/>
      <c r="EI37" s="339"/>
      <c r="EJ37" s="339"/>
      <c r="EK37" s="339"/>
      <c r="EL37" s="339"/>
      <c r="EM37" s="339"/>
      <c r="EN37" s="339"/>
      <c r="EO37" s="339"/>
      <c r="EP37" s="339"/>
      <c r="EQ37" s="339"/>
      <c r="ER37" s="339"/>
      <c r="ES37" s="340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198</v>
      </c>
      <c r="AZ38" s="251"/>
      <c r="BA38" s="251"/>
      <c r="BB38" s="251"/>
      <c r="BC38" s="251"/>
      <c r="BD38" s="252"/>
      <c r="BE38" s="253" t="s">
        <v>190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83" t="s">
        <v>205</v>
      </c>
      <c r="BQ38" s="83" t="s">
        <v>207</v>
      </c>
      <c r="BR38" s="265">
        <f>CY38</f>
        <v>2227000</v>
      </c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300"/>
      <c r="CJ38" s="265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300"/>
      <c r="CY38" s="147">
        <v>2227000</v>
      </c>
      <c r="CZ38" s="112"/>
      <c r="DA38" s="265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300"/>
      <c r="DP38" s="265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300"/>
      <c r="EE38" s="265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300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193</v>
      </c>
      <c r="AZ39" s="251"/>
      <c r="BA39" s="251"/>
      <c r="BB39" s="251"/>
      <c r="BC39" s="251"/>
      <c r="BD39" s="252"/>
      <c r="BE39" s="253" t="s">
        <v>197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83" t="s">
        <v>205</v>
      </c>
      <c r="BQ39" s="83" t="s">
        <v>207</v>
      </c>
      <c r="BR39" s="265">
        <f>CZ39</f>
        <v>637000</v>
      </c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300"/>
      <c r="CJ39" s="265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300"/>
      <c r="CY39" s="147"/>
      <c r="CZ39" s="112">
        <v>637000</v>
      </c>
      <c r="DA39" s="265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300"/>
      <c r="DP39" s="265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300"/>
      <c r="EE39" s="265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300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198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83" t="s">
        <v>205</v>
      </c>
      <c r="BQ40" s="83" t="s">
        <v>207</v>
      </c>
      <c r="BR40" s="265">
        <f>CZ40</f>
        <v>4700</v>
      </c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300"/>
      <c r="CJ40" s="265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300"/>
      <c r="CY40" s="147"/>
      <c r="CZ40" s="112">
        <v>4700</v>
      </c>
      <c r="DA40" s="265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300"/>
      <c r="DP40" s="265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300"/>
      <c r="EE40" s="265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300"/>
      <c r="ET40" s="67"/>
      <c r="EU40" s="216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200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83" t="s">
        <v>205</v>
      </c>
      <c r="BQ41" s="83" t="s">
        <v>207</v>
      </c>
      <c r="BR41" s="265">
        <f>CZ41</f>
        <v>17000</v>
      </c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300"/>
      <c r="CJ41" s="265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300"/>
      <c r="CY41" s="147"/>
      <c r="CZ41" s="112">
        <v>17000</v>
      </c>
      <c r="DA41" s="265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300"/>
      <c r="DP41" s="265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300"/>
      <c r="EE41" s="265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300"/>
      <c r="ET41" s="67"/>
      <c r="EU41" s="52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109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187</v>
      </c>
      <c r="AZ42" s="251"/>
      <c r="BA42" s="251"/>
      <c r="BB42" s="251"/>
      <c r="BC42" s="251"/>
      <c r="BD42" s="252"/>
      <c r="BE42" s="253" t="s">
        <v>202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83" t="s">
        <v>205</v>
      </c>
      <c r="BQ42" s="83" t="s">
        <v>207</v>
      </c>
      <c r="BR42" s="265">
        <f>CZ42</f>
        <v>99000</v>
      </c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300"/>
      <c r="CJ42" s="265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300"/>
      <c r="CY42" s="147"/>
      <c r="CZ42" s="112">
        <v>99000</v>
      </c>
      <c r="DA42" s="265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300"/>
      <c r="DP42" s="265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300"/>
      <c r="EE42" s="265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300"/>
      <c r="ET42" s="67"/>
      <c r="EU42" s="52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109"/>
      <c r="FI42" s="22"/>
    </row>
    <row r="43" spans="1:165" s="4" customFormat="1" ht="18.75" customHeight="1">
      <c r="A43" s="232" t="s">
        <v>15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119"/>
      <c r="AS43" s="245" t="s">
        <v>186</v>
      </c>
      <c r="AT43" s="260"/>
      <c r="AU43" s="260"/>
      <c r="AV43" s="260"/>
      <c r="AW43" s="260"/>
      <c r="AX43" s="261"/>
      <c r="AY43" s="245" t="s">
        <v>198</v>
      </c>
      <c r="AZ43" s="251"/>
      <c r="BA43" s="251"/>
      <c r="BB43" s="251"/>
      <c r="BC43" s="251"/>
      <c r="BD43" s="252"/>
      <c r="BE43" s="253" t="s">
        <v>266</v>
      </c>
      <c r="BF43" s="254"/>
      <c r="BG43" s="254"/>
      <c r="BH43" s="254"/>
      <c r="BI43" s="254"/>
      <c r="BJ43" s="254"/>
      <c r="BK43" s="254"/>
      <c r="BL43" s="254"/>
      <c r="BM43" s="254"/>
      <c r="BN43" s="255"/>
      <c r="BO43" s="83" t="s">
        <v>59</v>
      </c>
      <c r="BP43" s="83" t="s">
        <v>205</v>
      </c>
      <c r="BQ43" s="83" t="s">
        <v>207</v>
      </c>
      <c r="BR43" s="265">
        <f>CZ43</f>
        <v>155000</v>
      </c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300"/>
      <c r="CJ43" s="265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300"/>
      <c r="CY43" s="147"/>
      <c r="CZ43" s="112">
        <v>155000</v>
      </c>
      <c r="DA43" s="265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300"/>
      <c r="DP43" s="265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300"/>
      <c r="EE43" s="265"/>
      <c r="EF43" s="299"/>
      <c r="EG43" s="299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299"/>
      <c r="ES43" s="300"/>
      <c r="ET43" s="67"/>
      <c r="EU43" s="52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109"/>
      <c r="FI43" s="22"/>
    </row>
    <row r="44" spans="1:165" s="4" customFormat="1" ht="18.75">
      <c r="A44" s="232" t="s">
        <v>131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6"/>
      <c r="AS44" s="256" t="s">
        <v>186</v>
      </c>
      <c r="AT44" s="256"/>
      <c r="AU44" s="256"/>
      <c r="AV44" s="256"/>
      <c r="AW44" s="256"/>
      <c r="AX44" s="256"/>
      <c r="AY44" s="245" t="s">
        <v>187</v>
      </c>
      <c r="AZ44" s="260"/>
      <c r="BA44" s="260"/>
      <c r="BB44" s="260"/>
      <c r="BC44" s="260"/>
      <c r="BD44" s="261"/>
      <c r="BE44" s="257" t="s">
        <v>188</v>
      </c>
      <c r="BF44" s="257"/>
      <c r="BG44" s="257"/>
      <c r="BH44" s="257"/>
      <c r="BI44" s="257"/>
      <c r="BJ44" s="257"/>
      <c r="BK44" s="257"/>
      <c r="BL44" s="257"/>
      <c r="BM44" s="257"/>
      <c r="BN44" s="257"/>
      <c r="BO44" s="83"/>
      <c r="BP44" s="83" t="s">
        <v>206</v>
      </c>
      <c r="BQ44" s="83" t="s">
        <v>208</v>
      </c>
      <c r="BR44" s="265">
        <f>CY44</f>
        <v>1617000</v>
      </c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7"/>
      <c r="CJ44" s="265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7"/>
      <c r="CY44" s="147">
        <v>1617000</v>
      </c>
      <c r="CZ44" s="112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7"/>
      <c r="DP44" s="265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7"/>
      <c r="EE44" s="265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7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120"/>
      <c r="AS45" s="245" t="s">
        <v>186</v>
      </c>
      <c r="AT45" s="260"/>
      <c r="AU45" s="260"/>
      <c r="AV45" s="260"/>
      <c r="AW45" s="260"/>
      <c r="AX45" s="261"/>
      <c r="AY45" s="245" t="s">
        <v>198</v>
      </c>
      <c r="AZ45" s="251"/>
      <c r="BA45" s="251"/>
      <c r="BB45" s="251"/>
      <c r="BC45" s="251"/>
      <c r="BD45" s="252"/>
      <c r="BE45" s="253" t="s">
        <v>190</v>
      </c>
      <c r="BF45" s="254"/>
      <c r="BG45" s="254"/>
      <c r="BH45" s="254"/>
      <c r="BI45" s="254"/>
      <c r="BJ45" s="254"/>
      <c r="BK45" s="254"/>
      <c r="BL45" s="254"/>
      <c r="BM45" s="254"/>
      <c r="BN45" s="255"/>
      <c r="BO45" s="83"/>
      <c r="BP45" s="83" t="s">
        <v>206</v>
      </c>
      <c r="BQ45" s="83" t="s">
        <v>208</v>
      </c>
      <c r="BR45" s="265">
        <f>CY45</f>
        <v>672000</v>
      </c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300"/>
      <c r="CJ45" s="265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300"/>
      <c r="CY45" s="155">
        <v>672000</v>
      </c>
      <c r="CZ45" s="156"/>
      <c r="DA45" s="265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300"/>
      <c r="DP45" s="265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300"/>
      <c r="EE45" s="265"/>
      <c r="EF45" s="299"/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299"/>
      <c r="ES45" s="300"/>
      <c r="ET45" s="87"/>
      <c r="EU45" s="216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8"/>
      <c r="FI45" s="22"/>
    </row>
    <row r="46" spans="1:165" s="4" customFormat="1" ht="18.75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186</v>
      </c>
      <c r="AT46" s="260"/>
      <c r="AU46" s="260"/>
      <c r="AV46" s="260"/>
      <c r="AW46" s="260"/>
      <c r="AX46" s="261"/>
      <c r="AY46" s="245" t="s">
        <v>193</v>
      </c>
      <c r="AZ46" s="251"/>
      <c r="BA46" s="251"/>
      <c r="BB46" s="251"/>
      <c r="BC46" s="251"/>
      <c r="BD46" s="252"/>
      <c r="BE46" s="253" t="s">
        <v>197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65">
        <f>CZ46</f>
        <v>192000</v>
      </c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300"/>
      <c r="CJ46" s="265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300"/>
      <c r="CY46" s="155"/>
      <c r="CZ46" s="156">
        <v>192000</v>
      </c>
      <c r="DA46" s="265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300"/>
      <c r="DP46" s="265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300"/>
      <c r="EE46" s="265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300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 hidden="1">
      <c r="A47" s="232" t="s">
        <v>131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20"/>
      <c r="AS47" s="245" t="s">
        <v>191</v>
      </c>
      <c r="AT47" s="260"/>
      <c r="AU47" s="260"/>
      <c r="AV47" s="260"/>
      <c r="AW47" s="260"/>
      <c r="AX47" s="261"/>
      <c r="AY47" s="245" t="s">
        <v>191</v>
      </c>
      <c r="AZ47" s="251"/>
      <c r="BA47" s="251"/>
      <c r="BB47" s="251"/>
      <c r="BC47" s="251"/>
      <c r="BD47" s="252"/>
      <c r="BE47" s="253" t="s">
        <v>192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/>
      <c r="BP47" s="83" t="s">
        <v>206</v>
      </c>
      <c r="BQ47" s="83" t="s">
        <v>208</v>
      </c>
      <c r="BR47" s="265">
        <v>75500</v>
      </c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300"/>
      <c r="CJ47" s="157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8"/>
      <c r="CY47" s="155"/>
      <c r="CZ47" s="156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8"/>
      <c r="DP47" s="157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8"/>
      <c r="EE47" s="265">
        <v>75500</v>
      </c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300"/>
      <c r="ET47" s="87"/>
      <c r="EU47" s="216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8"/>
      <c r="FI47" s="22"/>
    </row>
    <row r="48" spans="1:165" s="4" customFormat="1" ht="18.75">
      <c r="A48" s="232" t="s">
        <v>15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19"/>
      <c r="AS48" s="245" t="s">
        <v>186</v>
      </c>
      <c r="AT48" s="260"/>
      <c r="AU48" s="260"/>
      <c r="AV48" s="260"/>
      <c r="AW48" s="260"/>
      <c r="AX48" s="261"/>
      <c r="AY48" s="245" t="s">
        <v>198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 t="s">
        <v>59</v>
      </c>
      <c r="BP48" s="83" t="s">
        <v>206</v>
      </c>
      <c r="BQ48" s="83" t="s">
        <v>208</v>
      </c>
      <c r="BR48" s="265">
        <f>CZ48</f>
        <v>1300</v>
      </c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300"/>
      <c r="CJ48" s="265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300"/>
      <c r="CY48" s="147"/>
      <c r="CZ48" s="112">
        <v>1300</v>
      </c>
      <c r="DA48" s="265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300"/>
      <c r="DP48" s="265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300"/>
      <c r="EE48" s="265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300"/>
      <c r="ET48" s="87"/>
      <c r="EU48" s="116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117"/>
      <c r="FI48" s="22"/>
    </row>
    <row r="49" spans="1:165" s="4" customFormat="1" ht="18.75">
      <c r="A49" s="232" t="s">
        <v>15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19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200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 t="s">
        <v>59</v>
      </c>
      <c r="BP49" s="83" t="s">
        <v>206</v>
      </c>
      <c r="BQ49" s="83" t="s">
        <v>208</v>
      </c>
      <c r="BR49" s="265">
        <f>CZ49</f>
        <v>5000</v>
      </c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300"/>
      <c r="CJ49" s="265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300"/>
      <c r="CY49" s="147"/>
      <c r="CZ49" s="112">
        <v>5000</v>
      </c>
      <c r="DA49" s="265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300"/>
      <c r="DP49" s="265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300"/>
      <c r="EE49" s="265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300"/>
      <c r="ET49" s="87"/>
      <c r="EU49" s="116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117"/>
      <c r="FI49" s="22"/>
    </row>
    <row r="50" spans="1:165" s="4" customFormat="1" ht="18.75">
      <c r="A50" s="232" t="s">
        <v>15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19"/>
      <c r="AS50" s="245" t="s">
        <v>186</v>
      </c>
      <c r="AT50" s="260"/>
      <c r="AU50" s="260"/>
      <c r="AV50" s="260"/>
      <c r="AW50" s="260"/>
      <c r="AX50" s="261"/>
      <c r="AY50" s="245" t="s">
        <v>187</v>
      </c>
      <c r="AZ50" s="251"/>
      <c r="BA50" s="251"/>
      <c r="BB50" s="251"/>
      <c r="BC50" s="251"/>
      <c r="BD50" s="252"/>
      <c r="BE50" s="253" t="s">
        <v>202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 t="s">
        <v>59</v>
      </c>
      <c r="BP50" s="83" t="s">
        <v>206</v>
      </c>
      <c r="BQ50" s="83" t="s">
        <v>208</v>
      </c>
      <c r="BR50" s="265">
        <f>CZ50</f>
        <v>30000</v>
      </c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300"/>
      <c r="CJ50" s="265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300"/>
      <c r="CY50" s="147"/>
      <c r="CZ50" s="112">
        <v>30000</v>
      </c>
      <c r="DA50" s="265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300"/>
      <c r="DP50" s="265"/>
      <c r="DQ50" s="299"/>
      <c r="DR50" s="299"/>
      <c r="DS50" s="299"/>
      <c r="DT50" s="299"/>
      <c r="DU50" s="299"/>
      <c r="DV50" s="299"/>
      <c r="DW50" s="299"/>
      <c r="DX50" s="299"/>
      <c r="DY50" s="299"/>
      <c r="DZ50" s="299"/>
      <c r="EA50" s="299"/>
      <c r="EB50" s="299"/>
      <c r="EC50" s="299"/>
      <c r="ED50" s="300"/>
      <c r="EE50" s="265"/>
      <c r="EF50" s="299"/>
      <c r="EG50" s="299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299"/>
      <c r="ES50" s="300"/>
      <c r="ET50" s="87"/>
      <c r="EU50" s="116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117"/>
      <c r="FI50" s="22"/>
    </row>
    <row r="51" spans="1:165" s="4" customFormat="1" ht="18.75">
      <c r="A51" s="232" t="s">
        <v>15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119"/>
      <c r="AS51" s="245" t="s">
        <v>186</v>
      </c>
      <c r="AT51" s="260"/>
      <c r="AU51" s="260"/>
      <c r="AV51" s="260"/>
      <c r="AW51" s="260"/>
      <c r="AX51" s="261"/>
      <c r="AY51" s="245" t="s">
        <v>198</v>
      </c>
      <c r="AZ51" s="251"/>
      <c r="BA51" s="251"/>
      <c r="BB51" s="251"/>
      <c r="BC51" s="251"/>
      <c r="BD51" s="252"/>
      <c r="BE51" s="253" t="s">
        <v>266</v>
      </c>
      <c r="BF51" s="254"/>
      <c r="BG51" s="254"/>
      <c r="BH51" s="254"/>
      <c r="BI51" s="254"/>
      <c r="BJ51" s="254"/>
      <c r="BK51" s="254"/>
      <c r="BL51" s="254"/>
      <c r="BM51" s="254"/>
      <c r="BN51" s="255"/>
      <c r="BO51" s="83" t="s">
        <v>59</v>
      </c>
      <c r="BP51" s="83" t="s">
        <v>206</v>
      </c>
      <c r="BQ51" s="83" t="s">
        <v>208</v>
      </c>
      <c r="BR51" s="265">
        <f>CZ51</f>
        <v>47000</v>
      </c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300"/>
      <c r="CJ51" s="265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300"/>
      <c r="CY51" s="147"/>
      <c r="CZ51" s="112">
        <v>47000</v>
      </c>
      <c r="DA51" s="265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299"/>
      <c r="DM51" s="299"/>
      <c r="DN51" s="299"/>
      <c r="DO51" s="300"/>
      <c r="DP51" s="15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8"/>
      <c r="EE51" s="15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8"/>
      <c r="ET51" s="87"/>
      <c r="EU51" s="116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117"/>
      <c r="FI51" s="22"/>
    </row>
    <row r="52" spans="1:165" s="4" customFormat="1" ht="18.75">
      <c r="A52" s="280" t="s">
        <v>16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2"/>
      <c r="AR52" s="93">
        <v>212</v>
      </c>
      <c r="AS52" s="256"/>
      <c r="AT52" s="256"/>
      <c r="AU52" s="256"/>
      <c r="AV52" s="256"/>
      <c r="AW52" s="256"/>
      <c r="AX52" s="256"/>
      <c r="AY52" s="245"/>
      <c r="AZ52" s="260"/>
      <c r="BA52" s="260"/>
      <c r="BB52" s="260"/>
      <c r="BC52" s="260"/>
      <c r="BD52" s="261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83"/>
      <c r="BP52" s="83"/>
      <c r="BQ52" s="83"/>
      <c r="BR52" s="343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2"/>
      <c r="CJ52" s="343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2"/>
      <c r="CY52" s="155"/>
      <c r="CZ52" s="156"/>
      <c r="DA52" s="34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  <c r="DN52" s="341"/>
      <c r="DO52" s="342"/>
      <c r="DP52" s="343"/>
      <c r="DQ52" s="341"/>
      <c r="DR52" s="341"/>
      <c r="DS52" s="341"/>
      <c r="DT52" s="341"/>
      <c r="DU52" s="341"/>
      <c r="DV52" s="341"/>
      <c r="DW52" s="341"/>
      <c r="DX52" s="341"/>
      <c r="DY52" s="341"/>
      <c r="DZ52" s="341"/>
      <c r="EA52" s="341"/>
      <c r="EB52" s="341"/>
      <c r="EC52" s="341"/>
      <c r="ED52" s="342"/>
      <c r="EE52" s="343"/>
      <c r="EF52" s="341"/>
      <c r="EG52" s="341"/>
      <c r="EH52" s="341"/>
      <c r="EI52" s="341"/>
      <c r="EJ52" s="341"/>
      <c r="EK52" s="341"/>
      <c r="EL52" s="341"/>
      <c r="EM52" s="341"/>
      <c r="EN52" s="341"/>
      <c r="EO52" s="341"/>
      <c r="EP52" s="341"/>
      <c r="EQ52" s="341"/>
      <c r="ER52" s="341"/>
      <c r="ES52" s="342"/>
      <c r="ET52" s="238"/>
      <c r="EU52" s="238"/>
      <c r="EV52" s="238"/>
      <c r="EW52" s="238"/>
      <c r="EX52" s="238"/>
      <c r="EY52" s="238"/>
      <c r="EZ52" s="238"/>
      <c r="FA52" s="238"/>
      <c r="FB52" s="238"/>
      <c r="FC52" s="238"/>
      <c r="FD52" s="238"/>
      <c r="FE52" s="238"/>
      <c r="FF52" s="238"/>
      <c r="FG52" s="238"/>
      <c r="FH52" s="238"/>
      <c r="FI52" s="22"/>
    </row>
    <row r="53" spans="1:165" s="4" customFormat="1" ht="18.75">
      <c r="A53" s="279" t="s">
        <v>71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60">
        <v>220</v>
      </c>
      <c r="AS53" s="233" t="s">
        <v>59</v>
      </c>
      <c r="AT53" s="234"/>
      <c r="AU53" s="234"/>
      <c r="AV53" s="234"/>
      <c r="AW53" s="234"/>
      <c r="AX53" s="234"/>
      <c r="AY53" s="233" t="s">
        <v>59</v>
      </c>
      <c r="AZ53" s="234"/>
      <c r="BA53" s="234"/>
      <c r="BB53" s="234"/>
      <c r="BC53" s="234"/>
      <c r="BD53" s="234"/>
      <c r="BE53" s="235" t="s">
        <v>59</v>
      </c>
      <c r="BF53" s="235"/>
      <c r="BG53" s="235"/>
      <c r="BH53" s="235"/>
      <c r="BI53" s="235"/>
      <c r="BJ53" s="235"/>
      <c r="BK53" s="235"/>
      <c r="BL53" s="235"/>
      <c r="BM53" s="235"/>
      <c r="BN53" s="235"/>
      <c r="BO53" s="85" t="s">
        <v>59</v>
      </c>
      <c r="BP53" s="85" t="s">
        <v>59</v>
      </c>
      <c r="BQ53" s="85" t="s">
        <v>59</v>
      </c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112"/>
      <c r="CZ53" s="112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6"/>
      <c r="EU53" s="236"/>
      <c r="EV53" s="236"/>
      <c r="EW53" s="236"/>
      <c r="EX53" s="236"/>
      <c r="EY53" s="236"/>
      <c r="EZ53" s="236"/>
      <c r="FA53" s="236"/>
      <c r="FB53" s="236"/>
      <c r="FC53" s="236"/>
      <c r="FD53" s="236"/>
      <c r="FE53" s="236"/>
      <c r="FF53" s="236"/>
      <c r="FG53" s="236"/>
      <c r="FH53" s="236"/>
      <c r="FI53" s="22"/>
    </row>
    <row r="54" spans="1:165" s="4" customFormat="1" ht="18.75">
      <c r="A54" s="275" t="s">
        <v>72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7"/>
      <c r="AR54" s="69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83"/>
      <c r="BP54" s="83"/>
      <c r="BQ54" s="83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154"/>
      <c r="CZ54" s="159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51"/>
      <c r="EF54" s="351"/>
      <c r="EG54" s="351"/>
      <c r="EH54" s="351"/>
      <c r="EI54" s="351"/>
      <c r="EJ54" s="351"/>
      <c r="EK54" s="351"/>
      <c r="EL54" s="351"/>
      <c r="EM54" s="351"/>
      <c r="EN54" s="351"/>
      <c r="EO54" s="351"/>
      <c r="EP54" s="351"/>
      <c r="EQ54" s="351"/>
      <c r="ER54" s="351"/>
      <c r="ES54" s="351"/>
      <c r="ET54" s="274"/>
      <c r="EU54" s="274"/>
      <c r="EV54" s="274"/>
      <c r="EW54" s="274"/>
      <c r="EX54" s="274"/>
      <c r="EY54" s="274"/>
      <c r="EZ54" s="274"/>
      <c r="FA54" s="274"/>
      <c r="FB54" s="274"/>
      <c r="FC54" s="274"/>
      <c r="FD54" s="274"/>
      <c r="FE54" s="274"/>
      <c r="FF54" s="274"/>
      <c r="FG54" s="274"/>
      <c r="FH54" s="274"/>
      <c r="FI54" s="22"/>
    </row>
    <row r="55" spans="1:165" s="4" customFormat="1" ht="39" customHeight="1">
      <c r="A55" s="271" t="s">
        <v>293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3"/>
      <c r="AR55" s="66"/>
      <c r="AS55" s="256" t="s">
        <v>186</v>
      </c>
      <c r="AT55" s="256"/>
      <c r="AU55" s="256"/>
      <c r="AV55" s="256"/>
      <c r="AW55" s="256"/>
      <c r="AX55" s="256"/>
      <c r="AY55" s="245" t="s">
        <v>187</v>
      </c>
      <c r="AZ55" s="260"/>
      <c r="BA55" s="260"/>
      <c r="BB55" s="260"/>
      <c r="BC55" s="260"/>
      <c r="BD55" s="261"/>
      <c r="BE55" s="257" t="s">
        <v>188</v>
      </c>
      <c r="BF55" s="257"/>
      <c r="BG55" s="257"/>
      <c r="BH55" s="257"/>
      <c r="BI55" s="257"/>
      <c r="BJ55" s="257"/>
      <c r="BK55" s="257"/>
      <c r="BL55" s="257"/>
      <c r="BM55" s="257"/>
      <c r="BN55" s="257"/>
      <c r="BO55" s="83"/>
      <c r="BP55" s="83" t="s">
        <v>205</v>
      </c>
      <c r="BQ55" s="83" t="s">
        <v>292</v>
      </c>
      <c r="BR55" s="237">
        <f>CY55</f>
        <v>40000</v>
      </c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147">
        <v>40000</v>
      </c>
      <c r="CZ55" s="112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2"/>
    </row>
    <row r="56" spans="1:165" s="4" customFormat="1" ht="42.75" customHeight="1">
      <c r="A56" s="271" t="s">
        <v>293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45" t="s">
        <v>186</v>
      </c>
      <c r="AT56" s="260"/>
      <c r="AU56" s="260"/>
      <c r="AV56" s="260"/>
      <c r="AW56" s="260"/>
      <c r="AX56" s="261"/>
      <c r="AY56" s="245" t="s">
        <v>198</v>
      </c>
      <c r="AZ56" s="251"/>
      <c r="BA56" s="251"/>
      <c r="BB56" s="251"/>
      <c r="BC56" s="251"/>
      <c r="BD56" s="252"/>
      <c r="BE56" s="253" t="s">
        <v>190</v>
      </c>
      <c r="BF56" s="254"/>
      <c r="BG56" s="254"/>
      <c r="BH56" s="254"/>
      <c r="BI56" s="254"/>
      <c r="BJ56" s="254"/>
      <c r="BK56" s="254"/>
      <c r="BL56" s="254"/>
      <c r="BM56" s="254"/>
      <c r="BN56" s="255"/>
      <c r="BO56" s="83"/>
      <c r="BP56" s="83" t="s">
        <v>205</v>
      </c>
      <c r="BQ56" s="83" t="s">
        <v>292</v>
      </c>
      <c r="BR56" s="237">
        <f>CY56</f>
        <v>4000</v>
      </c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147">
        <v>4000</v>
      </c>
      <c r="CZ56" s="112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42.75" customHeight="1">
      <c r="A57" s="271" t="s">
        <v>293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45" t="s">
        <v>186</v>
      </c>
      <c r="AT57" s="260"/>
      <c r="AU57" s="260"/>
      <c r="AV57" s="260"/>
      <c r="AW57" s="260"/>
      <c r="AX57" s="261"/>
      <c r="AY57" s="245" t="s">
        <v>193</v>
      </c>
      <c r="AZ57" s="251"/>
      <c r="BA57" s="251"/>
      <c r="BB57" s="251"/>
      <c r="BC57" s="251"/>
      <c r="BD57" s="252"/>
      <c r="BE57" s="253" t="s">
        <v>197</v>
      </c>
      <c r="BF57" s="254"/>
      <c r="BG57" s="254"/>
      <c r="BH57" s="254"/>
      <c r="BI57" s="254"/>
      <c r="BJ57" s="254"/>
      <c r="BK57" s="254"/>
      <c r="BL57" s="254"/>
      <c r="BM57" s="254"/>
      <c r="BN57" s="255"/>
      <c r="BO57" s="83"/>
      <c r="BP57" s="83" t="s">
        <v>205</v>
      </c>
      <c r="BQ57" s="83" t="s">
        <v>292</v>
      </c>
      <c r="BR57" s="237">
        <f>CZ57</f>
        <v>3000</v>
      </c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147"/>
      <c r="CZ57" s="112">
        <v>3000</v>
      </c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18.75">
      <c r="A58" s="271" t="s">
        <v>73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65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7"/>
      <c r="CJ58" s="265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7"/>
      <c r="CY58" s="147"/>
      <c r="CZ58" s="112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65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36.75" customHeight="1">
      <c r="A59" s="271" t="s">
        <v>74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147"/>
      <c r="CZ59" s="112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65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18.75">
      <c r="A60" s="271" t="s">
        <v>28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3"/>
      <c r="AR60" s="66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83"/>
      <c r="BP60" s="83"/>
      <c r="BQ60" s="83"/>
      <c r="BR60" s="265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147"/>
      <c r="CZ60" s="112"/>
      <c r="DA60" s="237"/>
      <c r="DB60" s="237"/>
      <c r="DC60" s="237"/>
      <c r="DD60" s="237"/>
      <c r="DE60" s="237"/>
      <c r="DF60" s="237"/>
      <c r="DG60" s="237"/>
      <c r="DH60" s="237"/>
      <c r="DI60" s="237"/>
      <c r="DJ60" s="237"/>
      <c r="DK60" s="237"/>
      <c r="DL60" s="237"/>
      <c r="DM60" s="237"/>
      <c r="DN60" s="237"/>
      <c r="DO60" s="237"/>
      <c r="DP60" s="265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7"/>
      <c r="EE60" s="237"/>
      <c r="EF60" s="237"/>
      <c r="EG60" s="237"/>
      <c r="EH60" s="237"/>
      <c r="EI60" s="237"/>
      <c r="EJ60" s="237"/>
      <c r="EK60" s="237"/>
      <c r="EL60" s="237"/>
      <c r="EM60" s="237"/>
      <c r="EN60" s="237"/>
      <c r="EO60" s="237"/>
      <c r="EP60" s="237"/>
      <c r="EQ60" s="237"/>
      <c r="ER60" s="237"/>
      <c r="ES60" s="237"/>
      <c r="ET60" s="236"/>
      <c r="EU60" s="236"/>
      <c r="EV60" s="236"/>
      <c r="EW60" s="236"/>
      <c r="EX60" s="236"/>
      <c r="EY60" s="236"/>
      <c r="EZ60" s="236"/>
      <c r="FA60" s="236"/>
      <c r="FB60" s="236"/>
      <c r="FC60" s="236"/>
      <c r="FD60" s="236"/>
      <c r="FE60" s="236"/>
      <c r="FF60" s="236"/>
      <c r="FG60" s="236"/>
      <c r="FH60" s="236"/>
      <c r="FI60" s="22"/>
    </row>
    <row r="61" spans="1:165" s="4" customFormat="1" ht="39.75" customHeight="1">
      <c r="A61" s="232" t="s">
        <v>75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6"/>
      <c r="AR61" s="63">
        <v>230</v>
      </c>
      <c r="AS61" s="233" t="s">
        <v>59</v>
      </c>
      <c r="AT61" s="234"/>
      <c r="AU61" s="234"/>
      <c r="AV61" s="234"/>
      <c r="AW61" s="234"/>
      <c r="AX61" s="234"/>
      <c r="AY61" s="233" t="s">
        <v>59</v>
      </c>
      <c r="AZ61" s="234"/>
      <c r="BA61" s="234"/>
      <c r="BB61" s="234"/>
      <c r="BC61" s="234"/>
      <c r="BD61" s="234"/>
      <c r="BE61" s="235" t="s">
        <v>59</v>
      </c>
      <c r="BF61" s="235"/>
      <c r="BG61" s="235"/>
      <c r="BH61" s="235"/>
      <c r="BI61" s="235"/>
      <c r="BJ61" s="235"/>
      <c r="BK61" s="235"/>
      <c r="BL61" s="235"/>
      <c r="BM61" s="235"/>
      <c r="BN61" s="235"/>
      <c r="BO61" s="85" t="s">
        <v>59</v>
      </c>
      <c r="BP61" s="85" t="s">
        <v>59</v>
      </c>
      <c r="BQ61" s="85" t="s">
        <v>59</v>
      </c>
      <c r="BR61" s="265">
        <f>CZ61+EE61</f>
        <v>8000</v>
      </c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7"/>
      <c r="CJ61" s="265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7"/>
      <c r="CY61" s="147"/>
      <c r="CZ61" s="112">
        <f>CZ66</f>
        <v>7000</v>
      </c>
      <c r="DA61" s="265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266"/>
      <c r="DO61" s="267"/>
      <c r="DP61" s="265"/>
      <c r="DQ61" s="266"/>
      <c r="DR61" s="266"/>
      <c r="DS61" s="266"/>
      <c r="DT61" s="266"/>
      <c r="DU61" s="266"/>
      <c r="DV61" s="266"/>
      <c r="DW61" s="266"/>
      <c r="DX61" s="266"/>
      <c r="DY61" s="266"/>
      <c r="DZ61" s="266"/>
      <c r="EA61" s="266"/>
      <c r="EB61" s="266"/>
      <c r="EC61" s="266"/>
      <c r="ED61" s="267"/>
      <c r="EE61" s="265">
        <f>EE67</f>
        <v>1000</v>
      </c>
      <c r="EF61" s="266"/>
      <c r="EG61" s="266"/>
      <c r="EH61" s="266"/>
      <c r="EI61" s="266"/>
      <c r="EJ61" s="266"/>
      <c r="EK61" s="266"/>
      <c r="EL61" s="266"/>
      <c r="EM61" s="266"/>
      <c r="EN61" s="266"/>
      <c r="EO61" s="266"/>
      <c r="EP61" s="266"/>
      <c r="EQ61" s="266"/>
      <c r="ER61" s="266"/>
      <c r="ES61" s="267"/>
      <c r="ET61" s="52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8"/>
      <c r="FI61" s="22"/>
    </row>
    <row r="62" spans="1:165" s="4" customFormat="1" ht="19.5" customHeight="1" hidden="1">
      <c r="A62" s="145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3"/>
      <c r="AR62" s="63"/>
      <c r="AS62" s="68"/>
      <c r="AT62" s="144"/>
      <c r="AU62" s="144"/>
      <c r="AV62" s="144"/>
      <c r="AW62" s="144"/>
      <c r="AX62" s="144"/>
      <c r="AY62" s="68"/>
      <c r="AZ62" s="144"/>
      <c r="BA62" s="144"/>
      <c r="BB62" s="144"/>
      <c r="BC62" s="144"/>
      <c r="BD62" s="144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5"/>
      <c r="BP62" s="85"/>
      <c r="BQ62" s="85"/>
      <c r="BR62" s="146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8"/>
      <c r="CJ62" s="146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8"/>
      <c r="CY62" s="147"/>
      <c r="CZ62" s="112"/>
      <c r="DA62" s="146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8"/>
      <c r="DP62" s="146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8"/>
      <c r="EE62" s="146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8"/>
      <c r="ET62" s="52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109"/>
      <c r="FI62" s="22"/>
    </row>
    <row r="63" spans="1:165" s="4" customFormat="1" ht="15.75" customHeight="1">
      <c r="A63" s="271" t="s">
        <v>76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65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7"/>
      <c r="CJ63" s="265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7"/>
      <c r="CY63" s="147"/>
      <c r="CZ63" s="112"/>
      <c r="DA63" s="265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7"/>
      <c r="DP63" s="265"/>
      <c r="DQ63" s="266"/>
      <c r="DR63" s="266"/>
      <c r="DS63" s="266"/>
      <c r="DT63" s="26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7"/>
      <c r="EE63" s="265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7"/>
      <c r="ET63" s="52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52.5" customHeight="1">
      <c r="A64" s="271" t="s">
        <v>78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83"/>
      <c r="BP64" s="83"/>
      <c r="BQ64" s="83"/>
      <c r="BR64" s="265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7"/>
      <c r="CJ64" s="265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7"/>
      <c r="CY64" s="147"/>
      <c r="CZ64" s="112"/>
      <c r="DA64" s="265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7"/>
      <c r="DP64" s="265"/>
      <c r="DQ64" s="266"/>
      <c r="DR64" s="266"/>
      <c r="DS64" s="266"/>
      <c r="DT64" s="266"/>
      <c r="DU64" s="266"/>
      <c r="DV64" s="266"/>
      <c r="DW64" s="266"/>
      <c r="DX64" s="266"/>
      <c r="DY64" s="266"/>
      <c r="DZ64" s="266"/>
      <c r="EA64" s="266"/>
      <c r="EB64" s="266"/>
      <c r="EC64" s="266"/>
      <c r="ED64" s="267"/>
      <c r="EE64" s="265"/>
      <c r="EF64" s="266"/>
      <c r="EG64" s="266"/>
      <c r="EH64" s="266"/>
      <c r="EI64" s="266"/>
      <c r="EJ64" s="266"/>
      <c r="EK64" s="266"/>
      <c r="EL64" s="266"/>
      <c r="EM64" s="266"/>
      <c r="EN64" s="266"/>
      <c r="EO64" s="266"/>
      <c r="EP64" s="266"/>
      <c r="EQ64" s="266"/>
      <c r="ER64" s="266"/>
      <c r="ES64" s="267"/>
      <c r="ET64" s="216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33" customHeight="1">
      <c r="A65" s="271" t="s">
        <v>79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 t="s">
        <v>186</v>
      </c>
      <c r="AT65" s="256"/>
      <c r="AU65" s="256"/>
      <c r="AV65" s="256"/>
      <c r="AW65" s="256"/>
      <c r="AX65" s="256"/>
      <c r="AY65" s="256" t="s">
        <v>187</v>
      </c>
      <c r="AZ65" s="256"/>
      <c r="BA65" s="256"/>
      <c r="BB65" s="256"/>
      <c r="BC65" s="256"/>
      <c r="BD65" s="256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/>
      <c r="BQ65" s="83"/>
      <c r="BR65" s="265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7"/>
      <c r="CJ65" s="265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7"/>
      <c r="CY65" s="147"/>
      <c r="CZ65" s="112"/>
      <c r="DA65" s="265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266"/>
      <c r="DO65" s="267"/>
      <c r="DP65" s="265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266"/>
      <c r="EB65" s="266"/>
      <c r="EC65" s="266"/>
      <c r="ED65" s="267"/>
      <c r="EE65" s="265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7"/>
      <c r="ET65" s="52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8"/>
      <c r="FI65" s="22"/>
    </row>
    <row r="66" spans="1:165" s="4" customFormat="1" ht="18.75">
      <c r="A66" s="271" t="s">
        <v>80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3"/>
      <c r="AR66" s="66"/>
      <c r="AS66" s="256" t="s">
        <v>186</v>
      </c>
      <c r="AT66" s="256"/>
      <c r="AU66" s="256"/>
      <c r="AV66" s="256"/>
      <c r="AW66" s="256"/>
      <c r="AX66" s="256"/>
      <c r="AY66" s="256" t="s">
        <v>193</v>
      </c>
      <c r="AZ66" s="256"/>
      <c r="BA66" s="256"/>
      <c r="BB66" s="256"/>
      <c r="BC66" s="256"/>
      <c r="BD66" s="256"/>
      <c r="BE66" s="257" t="s">
        <v>197</v>
      </c>
      <c r="BF66" s="257"/>
      <c r="BG66" s="257"/>
      <c r="BH66" s="257"/>
      <c r="BI66" s="257"/>
      <c r="BJ66" s="257"/>
      <c r="BK66" s="257"/>
      <c r="BL66" s="257"/>
      <c r="BM66" s="257"/>
      <c r="BN66" s="257"/>
      <c r="BO66" s="83"/>
      <c r="BP66" s="83" t="s">
        <v>210</v>
      </c>
      <c r="BQ66" s="83" t="s">
        <v>269</v>
      </c>
      <c r="BR66" s="265">
        <f>CZ66</f>
        <v>7000</v>
      </c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7"/>
      <c r="CJ66" s="265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7"/>
      <c r="CY66" s="147"/>
      <c r="CZ66" s="112">
        <v>7000</v>
      </c>
      <c r="DA66" s="265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7"/>
      <c r="DP66" s="265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7"/>
      <c r="EE66" s="265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7"/>
      <c r="ET66" s="52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109"/>
      <c r="FI66" s="22"/>
    </row>
    <row r="67" spans="1:165" s="4" customFormat="1" ht="18.75">
      <c r="A67" s="271" t="s">
        <v>81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3"/>
      <c r="AR67" s="66"/>
      <c r="AS67" s="256" t="s">
        <v>191</v>
      </c>
      <c r="AT67" s="256"/>
      <c r="AU67" s="256"/>
      <c r="AV67" s="256"/>
      <c r="AW67" s="256"/>
      <c r="AX67" s="256"/>
      <c r="AY67" s="256" t="s">
        <v>191</v>
      </c>
      <c r="AZ67" s="256"/>
      <c r="BA67" s="256"/>
      <c r="BB67" s="256"/>
      <c r="BC67" s="256"/>
      <c r="BD67" s="256"/>
      <c r="BE67" s="257" t="s">
        <v>204</v>
      </c>
      <c r="BF67" s="257"/>
      <c r="BG67" s="257"/>
      <c r="BH67" s="257"/>
      <c r="BI67" s="257"/>
      <c r="BJ67" s="257"/>
      <c r="BK67" s="257"/>
      <c r="BL67" s="257"/>
      <c r="BM67" s="257"/>
      <c r="BN67" s="257"/>
      <c r="BO67" s="83"/>
      <c r="BP67" s="83" t="s">
        <v>255</v>
      </c>
      <c r="BQ67" s="83" t="s">
        <v>268</v>
      </c>
      <c r="BR67" s="265">
        <f>EE67</f>
        <v>1000</v>
      </c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7"/>
      <c r="CJ67" s="265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66"/>
      <c r="CX67" s="267"/>
      <c r="CY67" s="147"/>
      <c r="CZ67" s="112"/>
      <c r="DA67" s="265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266"/>
      <c r="DO67" s="267"/>
      <c r="DP67" s="265"/>
      <c r="DQ67" s="266"/>
      <c r="DR67" s="266"/>
      <c r="DS67" s="266"/>
      <c r="DT67" s="266"/>
      <c r="DU67" s="266"/>
      <c r="DV67" s="266"/>
      <c r="DW67" s="266"/>
      <c r="DX67" s="266"/>
      <c r="DY67" s="266"/>
      <c r="DZ67" s="266"/>
      <c r="EA67" s="266"/>
      <c r="EB67" s="266"/>
      <c r="EC67" s="266"/>
      <c r="ED67" s="267"/>
      <c r="EE67" s="265">
        <v>1000</v>
      </c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7"/>
      <c r="ET67" s="216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39" customHeight="1">
      <c r="A68" s="232" t="s">
        <v>24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63">
        <v>240</v>
      </c>
      <c r="AS68" s="233" t="s">
        <v>59</v>
      </c>
      <c r="AT68" s="234"/>
      <c r="AU68" s="234"/>
      <c r="AV68" s="234"/>
      <c r="AW68" s="234"/>
      <c r="AX68" s="234"/>
      <c r="AY68" s="233" t="s">
        <v>59</v>
      </c>
      <c r="AZ68" s="234"/>
      <c r="BA68" s="234"/>
      <c r="BB68" s="234"/>
      <c r="BC68" s="234"/>
      <c r="BD68" s="234"/>
      <c r="BE68" s="235" t="s">
        <v>59</v>
      </c>
      <c r="BF68" s="235"/>
      <c r="BG68" s="235"/>
      <c r="BH68" s="235"/>
      <c r="BI68" s="235"/>
      <c r="BJ68" s="235"/>
      <c r="BK68" s="235"/>
      <c r="BL68" s="235"/>
      <c r="BM68" s="235"/>
      <c r="BN68" s="235"/>
      <c r="BO68" s="85" t="s">
        <v>59</v>
      </c>
      <c r="BP68" s="85" t="s">
        <v>59</v>
      </c>
      <c r="BQ68" s="85" t="s">
        <v>59</v>
      </c>
      <c r="BR68" s="265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7"/>
      <c r="CJ68" s="265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7"/>
      <c r="CY68" s="147"/>
      <c r="CZ68" s="112"/>
      <c r="DA68" s="265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7"/>
      <c r="DP68" s="265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7"/>
      <c r="EE68" s="265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7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18.75">
      <c r="A69" s="271" t="s">
        <v>76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3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65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7"/>
      <c r="CJ69" s="265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7"/>
      <c r="CY69" s="147"/>
      <c r="CZ69" s="112"/>
      <c r="DA69" s="265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7"/>
      <c r="DP69" s="265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7"/>
      <c r="EE69" s="265"/>
      <c r="EF69" s="266"/>
      <c r="EG69" s="266"/>
      <c r="EH69" s="266"/>
      <c r="EI69" s="266"/>
      <c r="EJ69" s="266"/>
      <c r="EK69" s="266"/>
      <c r="EL69" s="266"/>
      <c r="EM69" s="266"/>
      <c r="EN69" s="266"/>
      <c r="EO69" s="266"/>
      <c r="EP69" s="266"/>
      <c r="EQ69" s="266"/>
      <c r="ER69" s="266"/>
      <c r="ES69" s="267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56.25" customHeight="1">
      <c r="A70" s="232" t="s">
        <v>29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6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83"/>
      <c r="BP70" s="83"/>
      <c r="BQ70" s="83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112"/>
      <c r="CZ70" s="112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65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7"/>
      <c r="EE70" s="265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7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57" customHeight="1">
      <c r="A71" s="232" t="s">
        <v>82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6"/>
      <c r="AR71" s="66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83"/>
      <c r="BP71" s="83"/>
      <c r="BQ71" s="83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112"/>
      <c r="CZ71" s="112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65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7"/>
      <c r="EE71" s="265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7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39" customHeight="1">
      <c r="A72" s="232" t="s">
        <v>83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6"/>
      <c r="AR72" s="63">
        <v>250</v>
      </c>
      <c r="AS72" s="233" t="s">
        <v>59</v>
      </c>
      <c r="AT72" s="234"/>
      <c r="AU72" s="234"/>
      <c r="AV72" s="234"/>
      <c r="AW72" s="234"/>
      <c r="AX72" s="234"/>
      <c r="AY72" s="233" t="s">
        <v>59</v>
      </c>
      <c r="AZ72" s="234"/>
      <c r="BA72" s="234"/>
      <c r="BB72" s="234"/>
      <c r="BC72" s="234"/>
      <c r="BD72" s="234"/>
      <c r="BE72" s="235" t="s">
        <v>59</v>
      </c>
      <c r="BF72" s="235"/>
      <c r="BG72" s="235"/>
      <c r="BH72" s="235"/>
      <c r="BI72" s="235"/>
      <c r="BJ72" s="235"/>
      <c r="BK72" s="235"/>
      <c r="BL72" s="235"/>
      <c r="BM72" s="235"/>
      <c r="BN72" s="235"/>
      <c r="BO72" s="85" t="s">
        <v>59</v>
      </c>
      <c r="BP72" s="85" t="s">
        <v>59</v>
      </c>
      <c r="BQ72" s="85" t="s">
        <v>59</v>
      </c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112"/>
      <c r="CZ72" s="112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65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7"/>
      <c r="EE72" s="265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7"/>
      <c r="ET72" s="52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16.5" customHeight="1">
      <c r="A73" s="271" t="s">
        <v>76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3"/>
      <c r="AR73" s="66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83"/>
      <c r="BP73" s="83"/>
      <c r="BQ73" s="83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112"/>
      <c r="CZ73" s="112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237"/>
      <c r="DN73" s="237"/>
      <c r="DO73" s="237"/>
      <c r="DP73" s="265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7"/>
      <c r="EE73" s="265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7"/>
      <c r="ET73" s="52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18.75">
      <c r="A74" s="271" t="s">
        <v>28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3"/>
      <c r="AR74" s="66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83"/>
      <c r="BP74" s="83"/>
      <c r="BQ74" s="83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112"/>
      <c r="CZ74" s="112"/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65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7"/>
      <c r="EE74" s="265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7"/>
      <c r="ET74" s="216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8"/>
      <c r="FI74" s="22"/>
    </row>
    <row r="75" spans="1:165" s="4" customFormat="1" ht="27.75" customHeight="1">
      <c r="A75" s="232" t="s">
        <v>84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6"/>
      <c r="AR75" s="63">
        <v>260</v>
      </c>
      <c r="AS75" s="233" t="s">
        <v>59</v>
      </c>
      <c r="AT75" s="234"/>
      <c r="AU75" s="234"/>
      <c r="AV75" s="234"/>
      <c r="AW75" s="234"/>
      <c r="AX75" s="234"/>
      <c r="AY75" s="233" t="s">
        <v>59</v>
      </c>
      <c r="AZ75" s="234"/>
      <c r="BA75" s="234"/>
      <c r="BB75" s="234"/>
      <c r="BC75" s="234"/>
      <c r="BD75" s="234"/>
      <c r="BE75" s="235" t="s">
        <v>59</v>
      </c>
      <c r="BF75" s="235"/>
      <c r="BG75" s="235"/>
      <c r="BH75" s="235"/>
      <c r="BI75" s="235"/>
      <c r="BJ75" s="235"/>
      <c r="BK75" s="235"/>
      <c r="BL75" s="235"/>
      <c r="BM75" s="235"/>
      <c r="BN75" s="235"/>
      <c r="BO75" s="85" t="s">
        <v>59</v>
      </c>
      <c r="BP75" s="85" t="s">
        <v>59</v>
      </c>
      <c r="BQ75" s="85" t="s">
        <v>59</v>
      </c>
      <c r="BR75" s="237">
        <f>BR77+BR79+BR80+BR81+BR82+BR85+BR86+BR87+BR89+BR90+BR93+BR88+BR78+BR84+BR92+BR83</f>
        <v>1076530</v>
      </c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112">
        <f>CY77+CY81+CY85+CY86+CY92</f>
        <v>197000</v>
      </c>
      <c r="CZ75" s="112">
        <f>CZ79+CZ80+CZ82+CZ87+CZ89+CZ88+CZ78+CZ84+CZ83</f>
        <v>660750</v>
      </c>
      <c r="DA75" s="237"/>
      <c r="DB75" s="237"/>
      <c r="DC75" s="237"/>
      <c r="DD75" s="237"/>
      <c r="DE75" s="237"/>
      <c r="DF75" s="237"/>
      <c r="DG75" s="237"/>
      <c r="DH75" s="237"/>
      <c r="DI75" s="237"/>
      <c r="DJ75" s="237"/>
      <c r="DK75" s="237"/>
      <c r="DL75" s="237"/>
      <c r="DM75" s="237"/>
      <c r="DN75" s="237"/>
      <c r="DO75" s="237"/>
      <c r="DP75" s="265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7"/>
      <c r="EE75" s="265">
        <f>EE90+EE93</f>
        <v>218780</v>
      </c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7"/>
      <c r="ET75" s="216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8"/>
      <c r="FI75" s="22"/>
    </row>
    <row r="76" spans="1:165" s="4" customFormat="1" ht="18.75">
      <c r="A76" s="271" t="s">
        <v>76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3"/>
      <c r="AR76" s="66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83"/>
      <c r="BP76" s="83"/>
      <c r="BQ76" s="83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112"/>
      <c r="CZ76" s="112"/>
      <c r="DA76" s="237"/>
      <c r="DB76" s="237"/>
      <c r="DC76" s="237"/>
      <c r="DD76" s="237"/>
      <c r="DE76" s="237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65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7"/>
      <c r="EE76" s="265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7"/>
      <c r="ET76" s="268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70"/>
      <c r="FI76" s="22"/>
    </row>
    <row r="77" spans="1:165" s="4" customFormat="1" ht="18.75">
      <c r="A77" s="232" t="s">
        <v>17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56" t="s">
        <v>186</v>
      </c>
      <c r="AT77" s="256"/>
      <c r="AU77" s="256"/>
      <c r="AV77" s="256"/>
      <c r="AW77" s="256"/>
      <c r="AX77" s="256"/>
      <c r="AY77" s="256" t="s">
        <v>187</v>
      </c>
      <c r="AZ77" s="256"/>
      <c r="BA77" s="256"/>
      <c r="BB77" s="256"/>
      <c r="BC77" s="256"/>
      <c r="BD77" s="256"/>
      <c r="BE77" s="257" t="s">
        <v>188</v>
      </c>
      <c r="BF77" s="257"/>
      <c r="BG77" s="257"/>
      <c r="BH77" s="257"/>
      <c r="BI77" s="257"/>
      <c r="BJ77" s="257"/>
      <c r="BK77" s="257"/>
      <c r="BL77" s="257"/>
      <c r="BM77" s="257"/>
      <c r="BN77" s="257"/>
      <c r="BO77" s="83"/>
      <c r="BP77" s="83" t="s">
        <v>212</v>
      </c>
      <c r="BQ77" s="83" t="s">
        <v>213</v>
      </c>
      <c r="BR77" s="237">
        <f>CY77</f>
        <v>21799.5</v>
      </c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112">
        <v>21799.5</v>
      </c>
      <c r="CZ77" s="112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65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7"/>
      <c r="EE77" s="265"/>
      <c r="EF77" s="266"/>
      <c r="EG77" s="266"/>
      <c r="EH77" s="266"/>
      <c r="EI77" s="266"/>
      <c r="EJ77" s="266"/>
      <c r="EK77" s="266"/>
      <c r="EL77" s="266"/>
      <c r="EM77" s="266"/>
      <c r="EN77" s="266"/>
      <c r="EO77" s="266"/>
      <c r="EP77" s="266"/>
      <c r="EQ77" s="266"/>
      <c r="ER77" s="266"/>
      <c r="ES77" s="267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2"/>
    </row>
    <row r="78" spans="1:165" s="4" customFormat="1" ht="18.75">
      <c r="A78" s="232" t="s">
        <v>17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56" t="s">
        <v>186</v>
      </c>
      <c r="AT78" s="256"/>
      <c r="AU78" s="256"/>
      <c r="AV78" s="256"/>
      <c r="AW78" s="256"/>
      <c r="AX78" s="256"/>
      <c r="AY78" s="256" t="s">
        <v>193</v>
      </c>
      <c r="AZ78" s="256"/>
      <c r="BA78" s="256"/>
      <c r="BB78" s="256"/>
      <c r="BC78" s="256"/>
      <c r="BD78" s="256"/>
      <c r="BE78" s="253" t="s">
        <v>194</v>
      </c>
      <c r="BF78" s="254"/>
      <c r="BG78" s="254"/>
      <c r="BH78" s="254"/>
      <c r="BI78" s="254"/>
      <c r="BJ78" s="254"/>
      <c r="BK78" s="254"/>
      <c r="BL78" s="254"/>
      <c r="BM78" s="254"/>
      <c r="BN78" s="255"/>
      <c r="BO78" s="83"/>
      <c r="BP78" s="83" t="s">
        <v>212</v>
      </c>
      <c r="BQ78" s="83" t="s">
        <v>213</v>
      </c>
      <c r="BR78" s="237">
        <f>CZ78</f>
        <v>30000</v>
      </c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112"/>
      <c r="CZ78" s="112">
        <v>30000</v>
      </c>
      <c r="DA78" s="237"/>
      <c r="DB78" s="237"/>
      <c r="DC78" s="237"/>
      <c r="DD78" s="237"/>
      <c r="DE78" s="237"/>
      <c r="DF78" s="237"/>
      <c r="DG78" s="237"/>
      <c r="DH78" s="237"/>
      <c r="DI78" s="237"/>
      <c r="DJ78" s="237"/>
      <c r="DK78" s="237"/>
      <c r="DL78" s="237"/>
      <c r="DM78" s="237"/>
      <c r="DN78" s="237"/>
      <c r="DO78" s="237"/>
      <c r="DP78" s="265"/>
      <c r="DQ78" s="266"/>
      <c r="DR78" s="266"/>
      <c r="DS78" s="266"/>
      <c r="DT78" s="266"/>
      <c r="DU78" s="266"/>
      <c r="DV78" s="266"/>
      <c r="DW78" s="266"/>
      <c r="DX78" s="266"/>
      <c r="DY78" s="266"/>
      <c r="DZ78" s="266"/>
      <c r="EA78" s="266"/>
      <c r="EB78" s="266"/>
      <c r="EC78" s="266"/>
      <c r="ED78" s="267"/>
      <c r="EE78" s="265"/>
      <c r="EF78" s="266"/>
      <c r="EG78" s="266"/>
      <c r="EH78" s="266"/>
      <c r="EI78" s="266"/>
      <c r="EJ78" s="266"/>
      <c r="EK78" s="266"/>
      <c r="EL78" s="266"/>
      <c r="EM78" s="266"/>
      <c r="EN78" s="266"/>
      <c r="EO78" s="266"/>
      <c r="EP78" s="266"/>
      <c r="EQ78" s="266"/>
      <c r="ER78" s="266"/>
      <c r="ES78" s="267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2"/>
    </row>
    <row r="79" spans="1:165" s="4" customFormat="1" ht="15.75" customHeight="1">
      <c r="A79" s="232" t="s">
        <v>20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64" t="s">
        <v>186</v>
      </c>
      <c r="AT79" s="264"/>
      <c r="AU79" s="264"/>
      <c r="AV79" s="264"/>
      <c r="AW79" s="264"/>
      <c r="AX79" s="264"/>
      <c r="AY79" s="264" t="s">
        <v>193</v>
      </c>
      <c r="AZ79" s="264"/>
      <c r="BA79" s="264"/>
      <c r="BB79" s="264"/>
      <c r="BC79" s="264"/>
      <c r="BD79" s="264"/>
      <c r="BE79" s="264" t="s">
        <v>197</v>
      </c>
      <c r="BF79" s="264"/>
      <c r="BG79" s="264"/>
      <c r="BH79" s="264"/>
      <c r="BI79" s="264"/>
      <c r="BJ79" s="264"/>
      <c r="BK79" s="264"/>
      <c r="BL79" s="264"/>
      <c r="BM79" s="264"/>
      <c r="BN79" s="264"/>
      <c r="BO79" s="83"/>
      <c r="BP79" s="83" t="s">
        <v>212</v>
      </c>
      <c r="BQ79" s="83" t="s">
        <v>244</v>
      </c>
      <c r="BR79" s="237">
        <f>CZ79</f>
        <v>84000</v>
      </c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112"/>
      <c r="CZ79" s="112">
        <v>84000</v>
      </c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7"/>
      <c r="DZ79" s="237"/>
      <c r="EA79" s="237"/>
      <c r="EB79" s="237"/>
      <c r="EC79" s="237"/>
      <c r="ED79" s="237"/>
      <c r="EE79" s="237"/>
      <c r="EF79" s="237"/>
      <c r="EG79" s="237"/>
      <c r="EH79" s="237"/>
      <c r="EI79" s="237"/>
      <c r="EJ79" s="237"/>
      <c r="EK79" s="237"/>
      <c r="EL79" s="237"/>
      <c r="EM79" s="237"/>
      <c r="EN79" s="237"/>
      <c r="EO79" s="237"/>
      <c r="EP79" s="237"/>
      <c r="EQ79" s="237"/>
      <c r="ER79" s="237"/>
      <c r="ES79" s="237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>
      <c r="A80" s="232" t="s">
        <v>85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45" t="s">
        <v>186</v>
      </c>
      <c r="AT80" s="260"/>
      <c r="AU80" s="260"/>
      <c r="AV80" s="260"/>
      <c r="AW80" s="260"/>
      <c r="AX80" s="261"/>
      <c r="AY80" s="245" t="s">
        <v>193</v>
      </c>
      <c r="AZ80" s="260"/>
      <c r="BA80" s="260"/>
      <c r="BB80" s="260"/>
      <c r="BC80" s="260"/>
      <c r="BD80" s="261"/>
      <c r="BE80" s="253" t="s">
        <v>197</v>
      </c>
      <c r="BF80" s="254"/>
      <c r="BG80" s="254"/>
      <c r="BH80" s="254"/>
      <c r="BI80" s="254"/>
      <c r="BJ80" s="254"/>
      <c r="BK80" s="254"/>
      <c r="BL80" s="254"/>
      <c r="BM80" s="254"/>
      <c r="BN80" s="255"/>
      <c r="BO80" s="83"/>
      <c r="BP80" s="83" t="s">
        <v>212</v>
      </c>
      <c r="BQ80" s="83" t="s">
        <v>214</v>
      </c>
      <c r="BR80" s="237">
        <f>CZ80</f>
        <v>70000</v>
      </c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65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7"/>
      <c r="CY80" s="112"/>
      <c r="CZ80" s="112">
        <v>70000</v>
      </c>
      <c r="DA80" s="265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300"/>
      <c r="DP80" s="265"/>
      <c r="DQ80" s="266"/>
      <c r="DR80" s="266"/>
      <c r="DS80" s="266"/>
      <c r="DT80" s="266"/>
      <c r="DU80" s="266"/>
      <c r="DV80" s="266"/>
      <c r="DW80" s="266"/>
      <c r="DX80" s="266"/>
      <c r="DY80" s="266"/>
      <c r="DZ80" s="266"/>
      <c r="EA80" s="266"/>
      <c r="EB80" s="266"/>
      <c r="EC80" s="266"/>
      <c r="ED80" s="267"/>
      <c r="EE80" s="265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300"/>
      <c r="ET80" s="52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109"/>
      <c r="FI80" s="22"/>
    </row>
    <row r="81" spans="1:165" s="4" customFormat="1" ht="24.75" customHeight="1">
      <c r="A81" s="232" t="s">
        <v>21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56" t="s">
        <v>186</v>
      </c>
      <c r="AT81" s="256"/>
      <c r="AU81" s="256"/>
      <c r="AV81" s="256"/>
      <c r="AW81" s="256"/>
      <c r="AX81" s="256"/>
      <c r="AY81" s="256" t="s">
        <v>187</v>
      </c>
      <c r="AZ81" s="256"/>
      <c r="BA81" s="256"/>
      <c r="BB81" s="256"/>
      <c r="BC81" s="256"/>
      <c r="BD81" s="256"/>
      <c r="BE81" s="257" t="s">
        <v>188</v>
      </c>
      <c r="BF81" s="257"/>
      <c r="BG81" s="257"/>
      <c r="BH81" s="257"/>
      <c r="BI81" s="257"/>
      <c r="BJ81" s="257"/>
      <c r="BK81" s="257"/>
      <c r="BL81" s="257"/>
      <c r="BM81" s="257"/>
      <c r="BN81" s="257"/>
      <c r="BO81" s="83"/>
      <c r="BP81" s="83" t="s">
        <v>212</v>
      </c>
      <c r="BQ81" s="83" t="s">
        <v>215</v>
      </c>
      <c r="BR81" s="237">
        <f>CY81</f>
        <v>8200.5</v>
      </c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112">
        <v>8200.5</v>
      </c>
      <c r="CZ81" s="112"/>
      <c r="DA81" s="237"/>
      <c r="DB81" s="237"/>
      <c r="DC81" s="237"/>
      <c r="DD81" s="237"/>
      <c r="DE81" s="237"/>
      <c r="DF81" s="237"/>
      <c r="DG81" s="237"/>
      <c r="DH81" s="237"/>
      <c r="DI81" s="237"/>
      <c r="DJ81" s="237"/>
      <c r="DK81" s="237"/>
      <c r="DL81" s="237"/>
      <c r="DM81" s="237"/>
      <c r="DN81" s="237"/>
      <c r="DO81" s="237"/>
      <c r="DP81" s="237"/>
      <c r="DQ81" s="237"/>
      <c r="DR81" s="237"/>
      <c r="DS81" s="237"/>
      <c r="DT81" s="237"/>
      <c r="DU81" s="237"/>
      <c r="DV81" s="237"/>
      <c r="DW81" s="237"/>
      <c r="DX81" s="237"/>
      <c r="DY81" s="237"/>
      <c r="DZ81" s="237"/>
      <c r="EA81" s="237"/>
      <c r="EB81" s="237"/>
      <c r="EC81" s="237"/>
      <c r="ED81" s="237"/>
      <c r="EE81" s="237"/>
      <c r="EF81" s="237"/>
      <c r="EG81" s="237"/>
      <c r="EH81" s="237"/>
      <c r="EI81" s="237"/>
      <c r="EJ81" s="237"/>
      <c r="EK81" s="237"/>
      <c r="EL81" s="237"/>
      <c r="EM81" s="237"/>
      <c r="EN81" s="237"/>
      <c r="EO81" s="237"/>
      <c r="EP81" s="237"/>
      <c r="EQ81" s="237"/>
      <c r="ER81" s="237"/>
      <c r="ES81" s="237"/>
      <c r="ET81" s="236"/>
      <c r="EU81" s="236"/>
      <c r="EV81" s="236"/>
      <c r="EW81" s="236"/>
      <c r="EX81" s="236"/>
      <c r="EY81" s="236"/>
      <c r="EZ81" s="236"/>
      <c r="FA81" s="236"/>
      <c r="FB81" s="236"/>
      <c r="FC81" s="236"/>
      <c r="FD81" s="236"/>
      <c r="FE81" s="236"/>
      <c r="FF81" s="236"/>
      <c r="FG81" s="236"/>
      <c r="FH81" s="236"/>
      <c r="FI81" s="22"/>
    </row>
    <row r="82" spans="1:165" s="4" customFormat="1" ht="18.75">
      <c r="A82" s="232" t="s">
        <v>21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45" t="s">
        <v>186</v>
      </c>
      <c r="AT82" s="260"/>
      <c r="AU82" s="260"/>
      <c r="AV82" s="260"/>
      <c r="AW82" s="260"/>
      <c r="AX82" s="261"/>
      <c r="AY82" s="245" t="s">
        <v>193</v>
      </c>
      <c r="AZ82" s="260"/>
      <c r="BA82" s="260"/>
      <c r="BB82" s="260"/>
      <c r="BC82" s="260"/>
      <c r="BD82" s="261"/>
      <c r="BE82" s="253" t="s">
        <v>197</v>
      </c>
      <c r="BF82" s="254"/>
      <c r="BG82" s="254"/>
      <c r="BH82" s="254"/>
      <c r="BI82" s="254"/>
      <c r="BJ82" s="254"/>
      <c r="BK82" s="254"/>
      <c r="BL82" s="254"/>
      <c r="BM82" s="254"/>
      <c r="BN82" s="255"/>
      <c r="BO82" s="83"/>
      <c r="BP82" s="83" t="s">
        <v>212</v>
      </c>
      <c r="BQ82" s="83" t="s">
        <v>215</v>
      </c>
      <c r="BR82" s="237">
        <f>CZ82</f>
        <v>138000</v>
      </c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65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266"/>
      <c r="CV82" s="266"/>
      <c r="CW82" s="266"/>
      <c r="CX82" s="267"/>
      <c r="CY82" s="112"/>
      <c r="CZ82" s="112">
        <v>138000</v>
      </c>
      <c r="DA82" s="265"/>
      <c r="DB82" s="266"/>
      <c r="DC82" s="266"/>
      <c r="DD82" s="266"/>
      <c r="DE82" s="266"/>
      <c r="DF82" s="266"/>
      <c r="DG82" s="266"/>
      <c r="DH82" s="266"/>
      <c r="DI82" s="266"/>
      <c r="DJ82" s="266"/>
      <c r="DK82" s="266"/>
      <c r="DL82" s="266"/>
      <c r="DM82" s="266"/>
      <c r="DN82" s="266"/>
      <c r="DO82" s="267"/>
      <c r="DP82" s="265"/>
      <c r="DQ82" s="266"/>
      <c r="DR82" s="266"/>
      <c r="DS82" s="266"/>
      <c r="DT82" s="266"/>
      <c r="DU82" s="266"/>
      <c r="DV82" s="266"/>
      <c r="DW82" s="266"/>
      <c r="DX82" s="266"/>
      <c r="DY82" s="266"/>
      <c r="DZ82" s="266"/>
      <c r="EA82" s="266"/>
      <c r="EB82" s="266"/>
      <c r="EC82" s="266"/>
      <c r="ED82" s="267"/>
      <c r="EE82" s="265"/>
      <c r="EF82" s="266"/>
      <c r="EG82" s="266"/>
      <c r="EH82" s="266"/>
      <c r="EI82" s="266"/>
      <c r="EJ82" s="266"/>
      <c r="EK82" s="266"/>
      <c r="EL82" s="266"/>
      <c r="EM82" s="266"/>
      <c r="EN82" s="266"/>
      <c r="EO82" s="266"/>
      <c r="EP82" s="266"/>
      <c r="EQ82" s="266"/>
      <c r="ER82" s="266"/>
      <c r="ES82" s="267"/>
      <c r="ET82" s="67"/>
      <c r="EU82" s="216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8"/>
      <c r="FI82" s="22"/>
    </row>
    <row r="83" spans="1:165" s="4" customFormat="1" ht="18.75" customHeight="1">
      <c r="A83" s="232" t="s">
        <v>21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56" t="s">
        <v>186</v>
      </c>
      <c r="AT83" s="256"/>
      <c r="AU83" s="256"/>
      <c r="AV83" s="256"/>
      <c r="AW83" s="256"/>
      <c r="AX83" s="256"/>
      <c r="AY83" s="256" t="s">
        <v>193</v>
      </c>
      <c r="AZ83" s="256"/>
      <c r="BA83" s="256"/>
      <c r="BB83" s="256"/>
      <c r="BC83" s="256"/>
      <c r="BD83" s="256"/>
      <c r="BE83" s="253" t="s">
        <v>194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215</v>
      </c>
      <c r="BR83" s="237">
        <f>CZ83</f>
        <v>750</v>
      </c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  <c r="CH83" s="237"/>
      <c r="CI83" s="237"/>
      <c r="CJ83" s="237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112"/>
      <c r="CZ83" s="112">
        <v>750</v>
      </c>
      <c r="DA83" s="237"/>
      <c r="DB83" s="237"/>
      <c r="DC83" s="237"/>
      <c r="DD83" s="237"/>
      <c r="DE83" s="237"/>
      <c r="DF83" s="237"/>
      <c r="DG83" s="237"/>
      <c r="DH83" s="237"/>
      <c r="DI83" s="237"/>
      <c r="DJ83" s="237"/>
      <c r="DK83" s="237"/>
      <c r="DL83" s="237"/>
      <c r="DM83" s="237"/>
      <c r="DN83" s="237"/>
      <c r="DO83" s="237"/>
      <c r="DP83" s="265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7"/>
      <c r="EE83" s="265"/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7"/>
      <c r="ET83" s="236"/>
      <c r="EU83" s="236"/>
      <c r="EV83" s="236"/>
      <c r="EW83" s="236"/>
      <c r="EX83" s="236"/>
      <c r="EY83" s="236"/>
      <c r="EZ83" s="236"/>
      <c r="FA83" s="236"/>
      <c r="FB83" s="236"/>
      <c r="FC83" s="236"/>
      <c r="FD83" s="236"/>
      <c r="FE83" s="236"/>
      <c r="FF83" s="236"/>
      <c r="FG83" s="236"/>
      <c r="FH83" s="236"/>
      <c r="FI83" s="22"/>
    </row>
    <row r="84" spans="1:165" s="4" customFormat="1" ht="18.75" customHeight="1">
      <c r="A84" s="232" t="s">
        <v>295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60"/>
      <c r="AU84" s="260"/>
      <c r="AV84" s="260"/>
      <c r="AW84" s="260"/>
      <c r="AX84" s="261"/>
      <c r="AY84" s="245" t="s">
        <v>193</v>
      </c>
      <c r="AZ84" s="260"/>
      <c r="BA84" s="260"/>
      <c r="BB84" s="260"/>
      <c r="BC84" s="260"/>
      <c r="BD84" s="261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294</v>
      </c>
      <c r="BR84" s="237">
        <f>CZ84</f>
        <v>10000</v>
      </c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65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266"/>
      <c r="CX84" s="267"/>
      <c r="CY84" s="112"/>
      <c r="CZ84" s="112">
        <v>10000</v>
      </c>
      <c r="DA84" s="265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266"/>
      <c r="DO84" s="267"/>
      <c r="DP84" s="265"/>
      <c r="DQ84" s="266"/>
      <c r="DR84" s="266"/>
      <c r="DS84" s="266"/>
      <c r="DT84" s="266"/>
      <c r="DU84" s="266"/>
      <c r="DV84" s="266"/>
      <c r="DW84" s="266"/>
      <c r="DX84" s="266"/>
      <c r="DY84" s="266"/>
      <c r="DZ84" s="266"/>
      <c r="EA84" s="266"/>
      <c r="EB84" s="266"/>
      <c r="EC84" s="266"/>
      <c r="ED84" s="267"/>
      <c r="EE84" s="265"/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66"/>
      <c r="ER84" s="266"/>
      <c r="ES84" s="267"/>
      <c r="ET84" s="67"/>
      <c r="EU84" s="216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8"/>
      <c r="FI84" s="22"/>
    </row>
    <row r="85" spans="1:165" s="4" customFormat="1" ht="36.75" customHeight="1">
      <c r="A85" s="232" t="s">
        <v>279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56" t="s">
        <v>186</v>
      </c>
      <c r="AT85" s="256"/>
      <c r="AU85" s="256"/>
      <c r="AV85" s="256"/>
      <c r="AW85" s="256"/>
      <c r="AX85" s="256"/>
      <c r="AY85" s="256" t="s">
        <v>187</v>
      </c>
      <c r="AZ85" s="256"/>
      <c r="BA85" s="256"/>
      <c r="BB85" s="256"/>
      <c r="BC85" s="256"/>
      <c r="BD85" s="256"/>
      <c r="BE85" s="257" t="s">
        <v>188</v>
      </c>
      <c r="BF85" s="257"/>
      <c r="BG85" s="257"/>
      <c r="BH85" s="257"/>
      <c r="BI85" s="257"/>
      <c r="BJ85" s="257"/>
      <c r="BK85" s="257"/>
      <c r="BL85" s="257"/>
      <c r="BM85" s="257"/>
      <c r="BN85" s="257"/>
      <c r="BO85" s="83"/>
      <c r="BP85" s="83" t="s">
        <v>212</v>
      </c>
      <c r="BQ85" s="83" t="s">
        <v>271</v>
      </c>
      <c r="BR85" s="237">
        <f>CY85</f>
        <v>30000</v>
      </c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7"/>
      <c r="CH85" s="237"/>
      <c r="CI85" s="237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112">
        <v>30000</v>
      </c>
      <c r="CZ85" s="112"/>
      <c r="DA85" s="237"/>
      <c r="DB85" s="237"/>
      <c r="DC85" s="237"/>
      <c r="DD85" s="237"/>
      <c r="DE85" s="237"/>
      <c r="DF85" s="237"/>
      <c r="DG85" s="237"/>
      <c r="DH85" s="237"/>
      <c r="DI85" s="237"/>
      <c r="DJ85" s="237"/>
      <c r="DK85" s="237"/>
      <c r="DL85" s="237"/>
      <c r="DM85" s="237"/>
      <c r="DN85" s="237"/>
      <c r="DO85" s="237"/>
      <c r="DP85" s="237"/>
      <c r="DQ85" s="237"/>
      <c r="DR85" s="237"/>
      <c r="DS85" s="237"/>
      <c r="DT85" s="237"/>
      <c r="DU85" s="237"/>
      <c r="DV85" s="237"/>
      <c r="DW85" s="237"/>
      <c r="DX85" s="237"/>
      <c r="DY85" s="237"/>
      <c r="DZ85" s="237"/>
      <c r="EA85" s="237"/>
      <c r="EB85" s="237"/>
      <c r="EC85" s="237"/>
      <c r="ED85" s="237"/>
      <c r="EE85" s="237"/>
      <c r="EF85" s="237"/>
      <c r="EG85" s="237"/>
      <c r="EH85" s="237"/>
      <c r="EI85" s="237"/>
      <c r="EJ85" s="237"/>
      <c r="EK85" s="237"/>
      <c r="EL85" s="237"/>
      <c r="EM85" s="237"/>
      <c r="EN85" s="237"/>
      <c r="EO85" s="237"/>
      <c r="EP85" s="237"/>
      <c r="EQ85" s="237"/>
      <c r="ER85" s="237"/>
      <c r="ES85" s="237"/>
      <c r="ET85" s="216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8"/>
      <c r="FI85" s="22"/>
    </row>
    <row r="86" spans="1:165" s="4" customFormat="1" ht="21" customHeight="1">
      <c r="A86" s="232" t="s">
        <v>278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186</v>
      </c>
      <c r="AT86" s="251"/>
      <c r="AU86" s="251"/>
      <c r="AV86" s="251"/>
      <c r="AW86" s="251"/>
      <c r="AX86" s="252"/>
      <c r="AY86" s="245" t="s">
        <v>198</v>
      </c>
      <c r="AZ86" s="251"/>
      <c r="BA86" s="251"/>
      <c r="BB86" s="251"/>
      <c r="BC86" s="251"/>
      <c r="BD86" s="252"/>
      <c r="BE86" s="253" t="s">
        <v>190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272</v>
      </c>
      <c r="BR86" s="265">
        <f>CY86</f>
        <v>123000</v>
      </c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7"/>
      <c r="CJ86" s="265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7"/>
      <c r="CY86" s="112">
        <v>123000</v>
      </c>
      <c r="CZ86" s="112"/>
      <c r="DA86" s="265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7"/>
      <c r="DP86" s="265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6"/>
      <c r="EB86" s="266"/>
      <c r="EC86" s="266"/>
      <c r="ED86" s="267"/>
      <c r="EE86" s="265"/>
      <c r="EF86" s="266"/>
      <c r="EG86" s="266"/>
      <c r="EH86" s="266"/>
      <c r="EI86" s="266"/>
      <c r="EJ86" s="266"/>
      <c r="EK86" s="266"/>
      <c r="EL86" s="266"/>
      <c r="EM86" s="266"/>
      <c r="EN86" s="266"/>
      <c r="EO86" s="266"/>
      <c r="EP86" s="266"/>
      <c r="EQ86" s="266"/>
      <c r="ER86" s="266"/>
      <c r="ES86" s="267"/>
      <c r="ET86" s="52"/>
      <c r="EU86" s="217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7"/>
      <c r="FI86" s="22"/>
    </row>
    <row r="87" spans="1:165" s="4" customFormat="1" ht="27" customHeight="1">
      <c r="A87" s="232" t="s">
        <v>280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6"/>
      <c r="AR87" s="66"/>
      <c r="AS87" s="245" t="s">
        <v>186</v>
      </c>
      <c r="AT87" s="251"/>
      <c r="AU87" s="251"/>
      <c r="AV87" s="251"/>
      <c r="AW87" s="251"/>
      <c r="AX87" s="252"/>
      <c r="AY87" s="245" t="s">
        <v>193</v>
      </c>
      <c r="AZ87" s="251"/>
      <c r="BA87" s="251"/>
      <c r="BB87" s="251"/>
      <c r="BC87" s="251"/>
      <c r="BD87" s="252"/>
      <c r="BE87" s="253" t="s">
        <v>197</v>
      </c>
      <c r="BF87" s="254"/>
      <c r="BG87" s="254"/>
      <c r="BH87" s="254"/>
      <c r="BI87" s="254"/>
      <c r="BJ87" s="254"/>
      <c r="BK87" s="254"/>
      <c r="BL87" s="254"/>
      <c r="BM87" s="254"/>
      <c r="BN87" s="255"/>
      <c r="BO87" s="83"/>
      <c r="BP87" s="83" t="s">
        <v>212</v>
      </c>
      <c r="BQ87" s="83" t="s">
        <v>273</v>
      </c>
      <c r="BR87" s="265">
        <f>CZ87</f>
        <v>271000</v>
      </c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7"/>
      <c r="CJ87" s="265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7"/>
      <c r="CY87" s="112"/>
      <c r="CZ87" s="112">
        <v>271000</v>
      </c>
      <c r="DA87" s="265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7"/>
      <c r="DP87" s="265"/>
      <c r="DQ87" s="266"/>
      <c r="DR87" s="266"/>
      <c r="DS87" s="266"/>
      <c r="DT87" s="266"/>
      <c r="DU87" s="266"/>
      <c r="DV87" s="266"/>
      <c r="DW87" s="266"/>
      <c r="DX87" s="266"/>
      <c r="DY87" s="266"/>
      <c r="DZ87" s="266"/>
      <c r="EA87" s="266"/>
      <c r="EB87" s="266"/>
      <c r="EC87" s="266"/>
      <c r="ED87" s="267"/>
      <c r="EE87" s="265"/>
      <c r="EF87" s="266"/>
      <c r="EG87" s="266"/>
      <c r="EH87" s="266"/>
      <c r="EI87" s="266"/>
      <c r="EJ87" s="266"/>
      <c r="EK87" s="266"/>
      <c r="EL87" s="266"/>
      <c r="EM87" s="266"/>
      <c r="EN87" s="266"/>
      <c r="EO87" s="266"/>
      <c r="EP87" s="266"/>
      <c r="EQ87" s="266"/>
      <c r="ER87" s="266"/>
      <c r="ES87" s="267"/>
      <c r="ET87" s="52"/>
      <c r="EU87" s="217"/>
      <c r="EV87" s="246"/>
      <c r="EW87" s="246"/>
      <c r="EX87" s="246"/>
      <c r="EY87" s="246"/>
      <c r="EZ87" s="246"/>
      <c r="FA87" s="246"/>
      <c r="FB87" s="246"/>
      <c r="FC87" s="246"/>
      <c r="FD87" s="246"/>
      <c r="FE87" s="246"/>
      <c r="FF87" s="246"/>
      <c r="FG87" s="246"/>
      <c r="FH87" s="247"/>
      <c r="FI87" s="22"/>
    </row>
    <row r="88" spans="1:165" s="4" customFormat="1" ht="38.25" customHeight="1">
      <c r="A88" s="232" t="s">
        <v>279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45" t="s">
        <v>186</v>
      </c>
      <c r="AT88" s="251"/>
      <c r="AU88" s="251"/>
      <c r="AV88" s="251"/>
      <c r="AW88" s="251"/>
      <c r="AX88" s="252"/>
      <c r="AY88" s="245" t="s">
        <v>193</v>
      </c>
      <c r="AZ88" s="251"/>
      <c r="BA88" s="251"/>
      <c r="BB88" s="251"/>
      <c r="BC88" s="251"/>
      <c r="BD88" s="252"/>
      <c r="BE88" s="253" t="s">
        <v>197</v>
      </c>
      <c r="BF88" s="254"/>
      <c r="BG88" s="254"/>
      <c r="BH88" s="254"/>
      <c r="BI88" s="254"/>
      <c r="BJ88" s="254"/>
      <c r="BK88" s="254"/>
      <c r="BL88" s="254"/>
      <c r="BM88" s="254"/>
      <c r="BN88" s="255"/>
      <c r="BO88" s="83"/>
      <c r="BP88" s="83" t="s">
        <v>212</v>
      </c>
      <c r="BQ88" s="83" t="s">
        <v>271</v>
      </c>
      <c r="BR88" s="265">
        <f>CZ88</f>
        <v>20000</v>
      </c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7"/>
      <c r="CJ88" s="265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6"/>
      <c r="CV88" s="266"/>
      <c r="CW88" s="266"/>
      <c r="CX88" s="267"/>
      <c r="CY88" s="112"/>
      <c r="CZ88" s="112">
        <v>20000</v>
      </c>
      <c r="DA88" s="265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7"/>
      <c r="DP88" s="265"/>
      <c r="DQ88" s="266"/>
      <c r="DR88" s="266"/>
      <c r="DS88" s="266"/>
      <c r="DT88" s="266"/>
      <c r="DU88" s="266"/>
      <c r="DV88" s="266"/>
      <c r="DW88" s="266"/>
      <c r="DX88" s="266"/>
      <c r="DY88" s="266"/>
      <c r="DZ88" s="266"/>
      <c r="EA88" s="266"/>
      <c r="EB88" s="266"/>
      <c r="EC88" s="266"/>
      <c r="ED88" s="267"/>
      <c r="EE88" s="265"/>
      <c r="EF88" s="266"/>
      <c r="EG88" s="266"/>
      <c r="EH88" s="266"/>
      <c r="EI88" s="266"/>
      <c r="EJ88" s="266"/>
      <c r="EK88" s="266"/>
      <c r="EL88" s="266"/>
      <c r="EM88" s="266"/>
      <c r="EN88" s="266"/>
      <c r="EO88" s="266"/>
      <c r="EP88" s="266"/>
      <c r="EQ88" s="266"/>
      <c r="ER88" s="266"/>
      <c r="ES88" s="267"/>
      <c r="ET88" s="52"/>
      <c r="EU88" s="217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7"/>
      <c r="FI88" s="22"/>
    </row>
    <row r="89" spans="1:165" s="4" customFormat="1" ht="27.75" customHeight="1">
      <c r="A89" s="232" t="s">
        <v>278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66"/>
      <c r="AS89" s="245" t="s">
        <v>186</v>
      </c>
      <c r="AT89" s="251"/>
      <c r="AU89" s="251"/>
      <c r="AV89" s="251"/>
      <c r="AW89" s="251"/>
      <c r="AX89" s="252"/>
      <c r="AY89" s="245" t="s">
        <v>198</v>
      </c>
      <c r="AZ89" s="251"/>
      <c r="BA89" s="251"/>
      <c r="BB89" s="251"/>
      <c r="BC89" s="251"/>
      <c r="BD89" s="252"/>
      <c r="BE89" s="253" t="s">
        <v>199</v>
      </c>
      <c r="BF89" s="254"/>
      <c r="BG89" s="254"/>
      <c r="BH89" s="254"/>
      <c r="BI89" s="254"/>
      <c r="BJ89" s="254"/>
      <c r="BK89" s="254"/>
      <c r="BL89" s="254"/>
      <c r="BM89" s="254"/>
      <c r="BN89" s="255"/>
      <c r="BO89" s="83"/>
      <c r="BP89" s="83" t="s">
        <v>212</v>
      </c>
      <c r="BQ89" s="83" t="s">
        <v>272</v>
      </c>
      <c r="BR89" s="265">
        <f>CZ89</f>
        <v>37000</v>
      </c>
      <c r="BS89" s="266"/>
      <c r="BT89" s="266"/>
      <c r="BU89" s="266"/>
      <c r="BV89" s="266"/>
      <c r="BW89" s="266"/>
      <c r="BX89" s="266"/>
      <c r="BY89" s="266"/>
      <c r="BZ89" s="266"/>
      <c r="CA89" s="266"/>
      <c r="CB89" s="266"/>
      <c r="CC89" s="266"/>
      <c r="CD89" s="266"/>
      <c r="CE89" s="266"/>
      <c r="CF89" s="266"/>
      <c r="CG89" s="266"/>
      <c r="CH89" s="266"/>
      <c r="CI89" s="267"/>
      <c r="CJ89" s="265"/>
      <c r="CK89" s="266"/>
      <c r="CL89" s="266"/>
      <c r="CM89" s="266"/>
      <c r="CN89" s="266"/>
      <c r="CO89" s="266"/>
      <c r="CP89" s="266"/>
      <c r="CQ89" s="266"/>
      <c r="CR89" s="266"/>
      <c r="CS89" s="266"/>
      <c r="CT89" s="266"/>
      <c r="CU89" s="266"/>
      <c r="CV89" s="266"/>
      <c r="CW89" s="266"/>
      <c r="CX89" s="267"/>
      <c r="CY89" s="112"/>
      <c r="CZ89" s="112">
        <v>37000</v>
      </c>
      <c r="DA89" s="265"/>
      <c r="DB89" s="266"/>
      <c r="DC89" s="266"/>
      <c r="DD89" s="266"/>
      <c r="DE89" s="266"/>
      <c r="DF89" s="266"/>
      <c r="DG89" s="266"/>
      <c r="DH89" s="266"/>
      <c r="DI89" s="266"/>
      <c r="DJ89" s="266"/>
      <c r="DK89" s="266"/>
      <c r="DL89" s="266"/>
      <c r="DM89" s="266"/>
      <c r="DN89" s="266"/>
      <c r="DO89" s="267"/>
      <c r="DP89" s="265"/>
      <c r="DQ89" s="266"/>
      <c r="DR89" s="266"/>
      <c r="DS89" s="266"/>
      <c r="DT89" s="266"/>
      <c r="DU89" s="266"/>
      <c r="DV89" s="266"/>
      <c r="DW89" s="266"/>
      <c r="DX89" s="266"/>
      <c r="DY89" s="266"/>
      <c r="DZ89" s="266"/>
      <c r="EA89" s="266"/>
      <c r="EB89" s="266"/>
      <c r="EC89" s="266"/>
      <c r="ED89" s="267"/>
      <c r="EE89" s="265"/>
      <c r="EF89" s="266"/>
      <c r="EG89" s="266"/>
      <c r="EH89" s="266"/>
      <c r="EI89" s="266"/>
      <c r="EJ89" s="266"/>
      <c r="EK89" s="266"/>
      <c r="EL89" s="266"/>
      <c r="EM89" s="266"/>
      <c r="EN89" s="266"/>
      <c r="EO89" s="266"/>
      <c r="EP89" s="266"/>
      <c r="EQ89" s="266"/>
      <c r="ER89" s="266"/>
      <c r="ES89" s="267"/>
      <c r="ET89" s="52"/>
      <c r="EU89" s="53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3"/>
      <c r="FI89" s="22"/>
    </row>
    <row r="90" spans="1:165" s="4" customFormat="1" ht="30" customHeight="1">
      <c r="A90" s="232" t="s">
        <v>278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66"/>
      <c r="AS90" s="245" t="s">
        <v>191</v>
      </c>
      <c r="AT90" s="251"/>
      <c r="AU90" s="251"/>
      <c r="AV90" s="251"/>
      <c r="AW90" s="251"/>
      <c r="AX90" s="252"/>
      <c r="AY90" s="245" t="s">
        <v>191</v>
      </c>
      <c r="AZ90" s="251"/>
      <c r="BA90" s="251"/>
      <c r="BB90" s="251"/>
      <c r="BC90" s="251"/>
      <c r="BD90" s="252"/>
      <c r="BE90" s="253" t="s">
        <v>204</v>
      </c>
      <c r="BF90" s="254"/>
      <c r="BG90" s="254"/>
      <c r="BH90" s="254"/>
      <c r="BI90" s="254"/>
      <c r="BJ90" s="254"/>
      <c r="BK90" s="254"/>
      <c r="BL90" s="254"/>
      <c r="BM90" s="254"/>
      <c r="BN90" s="255"/>
      <c r="BO90" s="83"/>
      <c r="BP90" s="83" t="s">
        <v>212</v>
      </c>
      <c r="BQ90" s="83" t="s">
        <v>272</v>
      </c>
      <c r="BR90" s="265">
        <f>EE90</f>
        <v>208780</v>
      </c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6"/>
      <c r="CD90" s="266"/>
      <c r="CE90" s="266"/>
      <c r="CF90" s="266"/>
      <c r="CG90" s="266"/>
      <c r="CH90" s="266"/>
      <c r="CI90" s="267"/>
      <c r="CJ90" s="265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266"/>
      <c r="CV90" s="266"/>
      <c r="CW90" s="266"/>
      <c r="CX90" s="267"/>
      <c r="CY90" s="112"/>
      <c r="CZ90" s="112"/>
      <c r="DA90" s="265"/>
      <c r="DB90" s="266"/>
      <c r="DC90" s="266"/>
      <c r="DD90" s="266"/>
      <c r="DE90" s="266"/>
      <c r="DF90" s="266"/>
      <c r="DG90" s="266"/>
      <c r="DH90" s="266"/>
      <c r="DI90" s="266"/>
      <c r="DJ90" s="266"/>
      <c r="DK90" s="266"/>
      <c r="DL90" s="266"/>
      <c r="DM90" s="266"/>
      <c r="DN90" s="266"/>
      <c r="DO90" s="267"/>
      <c r="DP90" s="265"/>
      <c r="DQ90" s="266"/>
      <c r="DR90" s="266"/>
      <c r="DS90" s="266"/>
      <c r="DT90" s="266"/>
      <c r="DU90" s="266"/>
      <c r="DV90" s="266"/>
      <c r="DW90" s="266"/>
      <c r="DX90" s="266"/>
      <c r="DY90" s="266"/>
      <c r="DZ90" s="266"/>
      <c r="EA90" s="266"/>
      <c r="EB90" s="266"/>
      <c r="EC90" s="266"/>
      <c r="ED90" s="267"/>
      <c r="EE90" s="265">
        <v>208780</v>
      </c>
      <c r="EF90" s="266"/>
      <c r="EG90" s="266"/>
      <c r="EH90" s="266"/>
      <c r="EI90" s="266"/>
      <c r="EJ90" s="266"/>
      <c r="EK90" s="266"/>
      <c r="EL90" s="266"/>
      <c r="EM90" s="266"/>
      <c r="EN90" s="266"/>
      <c r="EO90" s="266"/>
      <c r="EP90" s="266"/>
      <c r="EQ90" s="266"/>
      <c r="ER90" s="266"/>
      <c r="ES90" s="267"/>
      <c r="ET90" s="52"/>
      <c r="EU90" s="217"/>
      <c r="EV90" s="246"/>
      <c r="EW90" s="246"/>
      <c r="EX90" s="246"/>
      <c r="EY90" s="246"/>
      <c r="EZ90" s="246"/>
      <c r="FA90" s="246"/>
      <c r="FB90" s="246"/>
      <c r="FC90" s="246"/>
      <c r="FD90" s="246"/>
      <c r="FE90" s="246"/>
      <c r="FF90" s="246"/>
      <c r="FG90" s="246"/>
      <c r="FH90" s="247"/>
      <c r="FI90" s="22"/>
    </row>
    <row r="91" spans="1:165" s="4" customFormat="1" ht="39" customHeight="1" hidden="1">
      <c r="A91" s="232" t="s">
        <v>23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45" t="s">
        <v>186</v>
      </c>
      <c r="AT91" s="246"/>
      <c r="AU91" s="246"/>
      <c r="AV91" s="246"/>
      <c r="AW91" s="246"/>
      <c r="AX91" s="247"/>
      <c r="AY91" s="245" t="s">
        <v>193</v>
      </c>
      <c r="AZ91" s="246"/>
      <c r="BA91" s="246"/>
      <c r="BB91" s="246"/>
      <c r="BC91" s="246"/>
      <c r="BD91" s="247"/>
      <c r="BE91" s="253" t="s">
        <v>237</v>
      </c>
      <c r="BF91" s="246"/>
      <c r="BG91" s="246"/>
      <c r="BH91" s="246"/>
      <c r="BI91" s="246"/>
      <c r="BJ91" s="246"/>
      <c r="BK91" s="246"/>
      <c r="BL91" s="246"/>
      <c r="BM91" s="246"/>
      <c r="BN91" s="247"/>
      <c r="BO91" s="83"/>
      <c r="BP91" s="83" t="s">
        <v>212</v>
      </c>
      <c r="BQ91" s="83" t="s">
        <v>216</v>
      </c>
      <c r="BR91" s="265">
        <v>6065.38</v>
      </c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300"/>
      <c r="CJ91" s="146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8"/>
      <c r="CY91" s="112"/>
      <c r="CZ91" s="112">
        <v>6065.38</v>
      </c>
      <c r="DA91" s="146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8"/>
      <c r="DP91" s="146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8"/>
      <c r="EE91" s="146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8"/>
      <c r="ET91" s="52"/>
      <c r="EU91" s="53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3"/>
      <c r="FI91" s="22"/>
    </row>
    <row r="92" spans="1:165" s="4" customFormat="1" ht="39" customHeight="1">
      <c r="A92" s="232" t="s">
        <v>279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6"/>
      <c r="AS92" s="245" t="s">
        <v>186</v>
      </c>
      <c r="AT92" s="251"/>
      <c r="AU92" s="251"/>
      <c r="AV92" s="251"/>
      <c r="AW92" s="251"/>
      <c r="AX92" s="252"/>
      <c r="AY92" s="245" t="s">
        <v>198</v>
      </c>
      <c r="AZ92" s="251"/>
      <c r="BA92" s="251"/>
      <c r="BB92" s="251"/>
      <c r="BC92" s="251"/>
      <c r="BD92" s="252"/>
      <c r="BE92" s="253" t="s">
        <v>190</v>
      </c>
      <c r="BF92" s="254"/>
      <c r="BG92" s="254"/>
      <c r="BH92" s="254"/>
      <c r="BI92" s="254"/>
      <c r="BJ92" s="254"/>
      <c r="BK92" s="254"/>
      <c r="BL92" s="254"/>
      <c r="BM92" s="254"/>
      <c r="BN92" s="255"/>
      <c r="BO92" s="83"/>
      <c r="BP92" s="83" t="s">
        <v>212</v>
      </c>
      <c r="BQ92" s="83" t="s">
        <v>271</v>
      </c>
      <c r="BR92" s="237">
        <f>CY92</f>
        <v>14000</v>
      </c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112">
        <v>14000</v>
      </c>
      <c r="CZ92" s="112"/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216"/>
      <c r="EU92" s="217"/>
      <c r="EV92" s="217"/>
      <c r="EW92" s="217"/>
      <c r="EX92" s="217"/>
      <c r="EY92" s="217"/>
      <c r="EZ92" s="217"/>
      <c r="FA92" s="217"/>
      <c r="FB92" s="217"/>
      <c r="FC92" s="217"/>
      <c r="FD92" s="217"/>
      <c r="FE92" s="217"/>
      <c r="FF92" s="217"/>
      <c r="FG92" s="217"/>
      <c r="FH92" s="218"/>
      <c r="FI92" s="22"/>
    </row>
    <row r="93" spans="1:165" s="4" customFormat="1" ht="39" customHeight="1">
      <c r="A93" s="232" t="s">
        <v>279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6"/>
      <c r="AS93" s="245" t="s">
        <v>191</v>
      </c>
      <c r="AT93" s="251"/>
      <c r="AU93" s="251"/>
      <c r="AV93" s="251"/>
      <c r="AW93" s="251"/>
      <c r="AX93" s="252"/>
      <c r="AY93" s="245" t="s">
        <v>191</v>
      </c>
      <c r="AZ93" s="251"/>
      <c r="BA93" s="251"/>
      <c r="BB93" s="251"/>
      <c r="BC93" s="251"/>
      <c r="BD93" s="252"/>
      <c r="BE93" s="253" t="s">
        <v>204</v>
      </c>
      <c r="BF93" s="254"/>
      <c r="BG93" s="254"/>
      <c r="BH93" s="254"/>
      <c r="BI93" s="254"/>
      <c r="BJ93" s="254"/>
      <c r="BK93" s="254"/>
      <c r="BL93" s="254"/>
      <c r="BM93" s="254"/>
      <c r="BN93" s="255"/>
      <c r="BO93" s="83"/>
      <c r="BP93" s="83" t="s">
        <v>212</v>
      </c>
      <c r="BQ93" s="83" t="s">
        <v>271</v>
      </c>
      <c r="BR93" s="265">
        <f>EE93</f>
        <v>10000</v>
      </c>
      <c r="BS93" s="266"/>
      <c r="BT93" s="266"/>
      <c r="BU93" s="266"/>
      <c r="BV93" s="266"/>
      <c r="BW93" s="266"/>
      <c r="BX93" s="266"/>
      <c r="BY93" s="266"/>
      <c r="BZ93" s="266"/>
      <c r="CA93" s="266"/>
      <c r="CB93" s="266"/>
      <c r="CC93" s="266"/>
      <c r="CD93" s="266"/>
      <c r="CE93" s="266"/>
      <c r="CF93" s="266"/>
      <c r="CG93" s="266"/>
      <c r="CH93" s="266"/>
      <c r="CI93" s="267"/>
      <c r="CJ93" s="265"/>
      <c r="CK93" s="266"/>
      <c r="CL93" s="266"/>
      <c r="CM93" s="266"/>
      <c r="CN93" s="266"/>
      <c r="CO93" s="266"/>
      <c r="CP93" s="266"/>
      <c r="CQ93" s="266"/>
      <c r="CR93" s="266"/>
      <c r="CS93" s="266"/>
      <c r="CT93" s="266"/>
      <c r="CU93" s="266"/>
      <c r="CV93" s="266"/>
      <c r="CW93" s="266"/>
      <c r="CX93" s="267"/>
      <c r="CY93" s="112"/>
      <c r="CZ93" s="112"/>
      <c r="DA93" s="265"/>
      <c r="DB93" s="266"/>
      <c r="DC93" s="266"/>
      <c r="DD93" s="266"/>
      <c r="DE93" s="266"/>
      <c r="DF93" s="266"/>
      <c r="DG93" s="266"/>
      <c r="DH93" s="266"/>
      <c r="DI93" s="266"/>
      <c r="DJ93" s="266"/>
      <c r="DK93" s="266"/>
      <c r="DL93" s="266"/>
      <c r="DM93" s="266"/>
      <c r="DN93" s="266"/>
      <c r="DO93" s="267"/>
      <c r="DP93" s="265"/>
      <c r="DQ93" s="266"/>
      <c r="DR93" s="266"/>
      <c r="DS93" s="266"/>
      <c r="DT93" s="266"/>
      <c r="DU93" s="266"/>
      <c r="DV93" s="266"/>
      <c r="DW93" s="266"/>
      <c r="DX93" s="266"/>
      <c r="DY93" s="266"/>
      <c r="DZ93" s="266"/>
      <c r="EA93" s="266"/>
      <c r="EB93" s="266"/>
      <c r="EC93" s="266"/>
      <c r="ED93" s="267"/>
      <c r="EE93" s="265">
        <v>10000</v>
      </c>
      <c r="EF93" s="266"/>
      <c r="EG93" s="266"/>
      <c r="EH93" s="266"/>
      <c r="EI93" s="266"/>
      <c r="EJ93" s="266"/>
      <c r="EK93" s="266"/>
      <c r="EL93" s="266"/>
      <c r="EM93" s="266"/>
      <c r="EN93" s="266"/>
      <c r="EO93" s="266"/>
      <c r="EP93" s="266"/>
      <c r="EQ93" s="266"/>
      <c r="ER93" s="266"/>
      <c r="ES93" s="267"/>
      <c r="ET93" s="52"/>
      <c r="EU93" s="217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7"/>
      <c r="FI93" s="22"/>
    </row>
    <row r="94" spans="1:165" s="92" customFormat="1" ht="23.25" customHeight="1">
      <c r="A94" s="248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50"/>
      <c r="AR94" s="63">
        <v>300</v>
      </c>
      <c r="AS94" s="233" t="s">
        <v>59</v>
      </c>
      <c r="AT94" s="234"/>
      <c r="AU94" s="234"/>
      <c r="AV94" s="234"/>
      <c r="AW94" s="234"/>
      <c r="AX94" s="234"/>
      <c r="AY94" s="233" t="s">
        <v>59</v>
      </c>
      <c r="AZ94" s="234"/>
      <c r="BA94" s="234"/>
      <c r="BB94" s="234"/>
      <c r="BC94" s="234"/>
      <c r="BD94" s="234"/>
      <c r="BE94" s="235" t="s">
        <v>59</v>
      </c>
      <c r="BF94" s="235"/>
      <c r="BG94" s="235"/>
      <c r="BH94" s="235"/>
      <c r="BI94" s="235"/>
      <c r="BJ94" s="235"/>
      <c r="BK94" s="235"/>
      <c r="BL94" s="235"/>
      <c r="BM94" s="235"/>
      <c r="BN94" s="235"/>
      <c r="BO94" s="89" t="s">
        <v>59</v>
      </c>
      <c r="BP94" s="89" t="s">
        <v>59</v>
      </c>
      <c r="BQ94" s="89" t="s">
        <v>59</v>
      </c>
      <c r="BR94" s="244">
        <f>CY94+CZ94+EE94</f>
        <v>12188530</v>
      </c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44"/>
      <c r="CK94" s="244"/>
      <c r="CL94" s="244"/>
      <c r="CM94" s="244"/>
      <c r="CN94" s="244"/>
      <c r="CO94" s="244"/>
      <c r="CP94" s="244"/>
      <c r="CQ94" s="244"/>
      <c r="CR94" s="244"/>
      <c r="CS94" s="244"/>
      <c r="CT94" s="244"/>
      <c r="CU94" s="244"/>
      <c r="CV94" s="244"/>
      <c r="CW94" s="244"/>
      <c r="CX94" s="244"/>
      <c r="CY94" s="125">
        <v>10110000</v>
      </c>
      <c r="CZ94" s="125">
        <f>CZ100</f>
        <v>1858750</v>
      </c>
      <c r="DA94" s="244"/>
      <c r="DB94" s="244"/>
      <c r="DC94" s="244"/>
      <c r="DD94" s="244"/>
      <c r="DE94" s="244"/>
      <c r="DF94" s="244"/>
      <c r="DG94" s="244"/>
      <c r="DH94" s="244"/>
      <c r="DI94" s="244"/>
      <c r="DJ94" s="244"/>
      <c r="DK94" s="244"/>
      <c r="DL94" s="244"/>
      <c r="DM94" s="244"/>
      <c r="DN94" s="244"/>
      <c r="DO94" s="244"/>
      <c r="DP94" s="244"/>
      <c r="DQ94" s="244"/>
      <c r="DR94" s="244"/>
      <c r="DS94" s="244"/>
      <c r="DT94" s="244"/>
      <c r="DU94" s="244"/>
      <c r="DV94" s="244"/>
      <c r="DW94" s="244"/>
      <c r="DX94" s="244"/>
      <c r="DY94" s="244"/>
      <c r="DZ94" s="244"/>
      <c r="EA94" s="244"/>
      <c r="EB94" s="244"/>
      <c r="EC94" s="244"/>
      <c r="ED94" s="244"/>
      <c r="EE94" s="244">
        <f>EE96</f>
        <v>219780</v>
      </c>
      <c r="EF94" s="244"/>
      <c r="EG94" s="244"/>
      <c r="EH94" s="244"/>
      <c r="EI94" s="244"/>
      <c r="EJ94" s="244"/>
      <c r="EK94" s="244"/>
      <c r="EL94" s="244"/>
      <c r="EM94" s="244"/>
      <c r="EN94" s="244"/>
      <c r="EO94" s="244"/>
      <c r="EP94" s="244"/>
      <c r="EQ94" s="244"/>
      <c r="ER94" s="244"/>
      <c r="ES94" s="244"/>
      <c r="ET94" s="241"/>
      <c r="EU94" s="242"/>
      <c r="EV94" s="242"/>
      <c r="EW94" s="242"/>
      <c r="EX94" s="242"/>
      <c r="EY94" s="242"/>
      <c r="EZ94" s="242"/>
      <c r="FA94" s="242"/>
      <c r="FB94" s="242"/>
      <c r="FC94" s="242"/>
      <c r="FD94" s="242"/>
      <c r="FE94" s="242"/>
      <c r="FF94" s="242"/>
      <c r="FG94" s="242"/>
      <c r="FH94" s="243"/>
      <c r="FI94" s="91"/>
    </row>
    <row r="95" spans="1:165" s="4" customFormat="1" ht="18.75">
      <c r="A95" s="232" t="s">
        <v>1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33" t="s">
        <v>59</v>
      </c>
      <c r="AT95" s="234"/>
      <c r="AU95" s="234"/>
      <c r="AV95" s="234"/>
      <c r="AW95" s="234"/>
      <c r="AX95" s="234"/>
      <c r="AY95" s="233" t="s">
        <v>59</v>
      </c>
      <c r="AZ95" s="234"/>
      <c r="BA95" s="234"/>
      <c r="BB95" s="234"/>
      <c r="BC95" s="234"/>
      <c r="BD95" s="234"/>
      <c r="BE95" s="235" t="s">
        <v>59</v>
      </c>
      <c r="BF95" s="235"/>
      <c r="BG95" s="235"/>
      <c r="BH95" s="235"/>
      <c r="BI95" s="235"/>
      <c r="BJ95" s="235"/>
      <c r="BK95" s="235"/>
      <c r="BL95" s="235"/>
      <c r="BM95" s="235"/>
      <c r="BN95" s="235"/>
      <c r="BO95" s="83"/>
      <c r="BP95" s="83"/>
      <c r="BQ95" s="83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112"/>
      <c r="CZ95" s="112"/>
      <c r="DA95" s="237"/>
      <c r="DB95" s="237"/>
      <c r="DC95" s="237"/>
      <c r="DD95" s="237"/>
      <c r="DE95" s="237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7"/>
      <c r="DR95" s="237"/>
      <c r="DS95" s="237"/>
      <c r="DT95" s="237"/>
      <c r="DU95" s="237"/>
      <c r="DV95" s="237"/>
      <c r="DW95" s="237"/>
      <c r="DX95" s="237"/>
      <c r="DY95" s="237"/>
      <c r="DZ95" s="237"/>
      <c r="EA95" s="237"/>
      <c r="EB95" s="237"/>
      <c r="EC95" s="237"/>
      <c r="ED95" s="237"/>
      <c r="EE95" s="352"/>
      <c r="EF95" s="352"/>
      <c r="EG95" s="352"/>
      <c r="EH95" s="352"/>
      <c r="EI95" s="352"/>
      <c r="EJ95" s="352"/>
      <c r="EK95" s="352"/>
      <c r="EL95" s="352"/>
      <c r="EM95" s="352"/>
      <c r="EN95" s="352"/>
      <c r="EO95" s="352"/>
      <c r="EP95" s="352"/>
      <c r="EQ95" s="352"/>
      <c r="ER95" s="352"/>
      <c r="ES95" s="352"/>
      <c r="ET95" s="238"/>
      <c r="EU95" s="238"/>
      <c r="EV95" s="238"/>
      <c r="EW95" s="238"/>
      <c r="EX95" s="238"/>
      <c r="EY95" s="238"/>
      <c r="EZ95" s="238"/>
      <c r="FA95" s="238"/>
      <c r="FB95" s="238"/>
      <c r="FC95" s="238"/>
      <c r="FD95" s="238"/>
      <c r="FE95" s="238"/>
      <c r="FF95" s="238"/>
      <c r="FG95" s="238"/>
      <c r="FH95" s="238"/>
      <c r="FI95" s="22"/>
    </row>
    <row r="96" spans="1:165" s="4" customFormat="1" ht="18.75">
      <c r="A96" s="232" t="s">
        <v>86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6"/>
      <c r="AR96" s="63">
        <v>310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3"/>
      <c r="BP96" s="83"/>
      <c r="BQ96" s="83"/>
      <c r="BR96" s="244">
        <f>CY96+CZ96+EE96</f>
        <v>12188530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112">
        <v>10110000</v>
      </c>
      <c r="CZ96" s="112">
        <f>CZ100</f>
        <v>1858750</v>
      </c>
      <c r="DA96" s="237"/>
      <c r="DB96" s="237"/>
      <c r="DC96" s="237"/>
      <c r="DD96" s="237"/>
      <c r="DE96" s="237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7"/>
      <c r="DZ96" s="237"/>
      <c r="EA96" s="237"/>
      <c r="EB96" s="237"/>
      <c r="EC96" s="237"/>
      <c r="ED96" s="265"/>
      <c r="EE96" s="237">
        <f>EE98</f>
        <v>219780</v>
      </c>
      <c r="EF96" s="237"/>
      <c r="EG96" s="237"/>
      <c r="EH96" s="237"/>
      <c r="EI96" s="237"/>
      <c r="EJ96" s="237"/>
      <c r="EK96" s="237"/>
      <c r="EL96" s="237"/>
      <c r="EM96" s="237"/>
      <c r="EN96" s="237"/>
      <c r="EO96" s="237"/>
      <c r="EP96" s="237"/>
      <c r="EQ96" s="237"/>
      <c r="ER96" s="237"/>
      <c r="ES96" s="237"/>
      <c r="ET96" s="236"/>
      <c r="EU96" s="236"/>
      <c r="EV96" s="236"/>
      <c r="EW96" s="236"/>
      <c r="EX96" s="236"/>
      <c r="EY96" s="236"/>
      <c r="EZ96" s="236"/>
      <c r="FA96" s="236"/>
      <c r="FB96" s="236"/>
      <c r="FC96" s="236"/>
      <c r="FD96" s="236"/>
      <c r="FE96" s="236"/>
      <c r="FF96" s="236"/>
      <c r="FG96" s="236"/>
      <c r="FH96" s="236"/>
      <c r="FI96" s="22"/>
    </row>
    <row r="97" spans="1:165" s="4" customFormat="1" ht="18.75">
      <c r="A97" s="232" t="s">
        <v>87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3">
        <v>320</v>
      </c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37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112"/>
      <c r="CZ97" s="112"/>
      <c r="DA97" s="237"/>
      <c r="DB97" s="237"/>
      <c r="DC97" s="237"/>
      <c r="DD97" s="237"/>
      <c r="DE97" s="237"/>
      <c r="DF97" s="237"/>
      <c r="DG97" s="237"/>
      <c r="DH97" s="237"/>
      <c r="DI97" s="237"/>
      <c r="DJ97" s="237"/>
      <c r="DK97" s="237"/>
      <c r="DL97" s="237"/>
      <c r="DM97" s="237"/>
      <c r="DN97" s="237"/>
      <c r="DO97" s="237"/>
      <c r="DP97" s="352"/>
      <c r="DQ97" s="352"/>
      <c r="DR97" s="352"/>
      <c r="DS97" s="352"/>
      <c r="DT97" s="352"/>
      <c r="DU97" s="352"/>
      <c r="DV97" s="352"/>
      <c r="DW97" s="352"/>
      <c r="DX97" s="352"/>
      <c r="DY97" s="352"/>
      <c r="DZ97" s="352"/>
      <c r="EA97" s="352"/>
      <c r="EB97" s="352"/>
      <c r="EC97" s="352"/>
      <c r="ED97" s="343"/>
      <c r="EE97" s="237"/>
      <c r="EF97" s="237"/>
      <c r="EG97" s="237"/>
      <c r="EH97" s="237"/>
      <c r="EI97" s="237"/>
      <c r="EJ97" s="237"/>
      <c r="EK97" s="237"/>
      <c r="EL97" s="237"/>
      <c r="EM97" s="237"/>
      <c r="EN97" s="237"/>
      <c r="EO97" s="237"/>
      <c r="EP97" s="237"/>
      <c r="EQ97" s="237"/>
      <c r="ER97" s="237"/>
      <c r="ES97" s="237"/>
      <c r="ET97" s="236"/>
      <c r="EU97" s="236"/>
      <c r="EV97" s="236"/>
      <c r="EW97" s="236"/>
      <c r="EX97" s="236"/>
      <c r="EY97" s="236"/>
      <c r="EZ97" s="236"/>
      <c r="FA97" s="236"/>
      <c r="FB97" s="236"/>
      <c r="FC97" s="236"/>
      <c r="FD97" s="236"/>
      <c r="FE97" s="236"/>
      <c r="FF97" s="236"/>
      <c r="FG97" s="236"/>
      <c r="FH97" s="236"/>
      <c r="FI97" s="22"/>
    </row>
    <row r="98" spans="1:165" s="4" customFormat="1" ht="18.75">
      <c r="A98" s="232" t="s">
        <v>88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400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5" t="s">
        <v>59</v>
      </c>
      <c r="BP98" s="85" t="s">
        <v>59</v>
      </c>
      <c r="BQ98" s="85" t="s">
        <v>59</v>
      </c>
      <c r="BR98" s="244">
        <f>CY98+CZ98+EE98</f>
        <v>12188530</v>
      </c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4"/>
      <c r="CI98" s="244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112">
        <v>10110000</v>
      </c>
      <c r="CZ98" s="112">
        <f>CZ100</f>
        <v>1858750</v>
      </c>
      <c r="DA98" s="237"/>
      <c r="DB98" s="237"/>
      <c r="DC98" s="237"/>
      <c r="DD98" s="237"/>
      <c r="DE98" s="237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7"/>
      <c r="DR98" s="237"/>
      <c r="DS98" s="237"/>
      <c r="DT98" s="237"/>
      <c r="DU98" s="237"/>
      <c r="DV98" s="237"/>
      <c r="DW98" s="237"/>
      <c r="DX98" s="237"/>
      <c r="DY98" s="237"/>
      <c r="DZ98" s="237"/>
      <c r="EA98" s="237"/>
      <c r="EB98" s="237"/>
      <c r="EC98" s="237"/>
      <c r="ED98" s="237"/>
      <c r="EE98" s="265">
        <f>EE100</f>
        <v>219780</v>
      </c>
      <c r="EF98" s="266"/>
      <c r="EG98" s="266"/>
      <c r="EH98" s="266"/>
      <c r="EI98" s="266"/>
      <c r="EJ98" s="266"/>
      <c r="EK98" s="266"/>
      <c r="EL98" s="266"/>
      <c r="EM98" s="266"/>
      <c r="EN98" s="266"/>
      <c r="EO98" s="266"/>
      <c r="EP98" s="266"/>
      <c r="EQ98" s="266"/>
      <c r="ER98" s="266"/>
      <c r="ES98" s="267"/>
      <c r="ET98" s="216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8"/>
      <c r="FI98" s="22"/>
    </row>
    <row r="99" spans="1:165" s="4" customFormat="1" ht="18.75">
      <c r="A99" s="232" t="s">
        <v>1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6"/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3"/>
      <c r="BP99" s="83"/>
      <c r="BQ99" s="83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37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112"/>
      <c r="CZ99" s="112"/>
      <c r="DA99" s="237"/>
      <c r="DB99" s="237"/>
      <c r="DC99" s="237"/>
      <c r="DD99" s="237"/>
      <c r="DE99" s="237"/>
      <c r="DF99" s="237"/>
      <c r="DG99" s="237"/>
      <c r="DH99" s="237"/>
      <c r="DI99" s="237"/>
      <c r="DJ99" s="237"/>
      <c r="DK99" s="237"/>
      <c r="DL99" s="237"/>
      <c r="DM99" s="237"/>
      <c r="DN99" s="237"/>
      <c r="DO99" s="237"/>
      <c r="DP99" s="237"/>
      <c r="DQ99" s="237"/>
      <c r="DR99" s="237"/>
      <c r="DS99" s="237"/>
      <c r="DT99" s="237"/>
      <c r="DU99" s="237"/>
      <c r="DV99" s="237"/>
      <c r="DW99" s="237"/>
      <c r="DX99" s="237"/>
      <c r="DY99" s="237"/>
      <c r="DZ99" s="237"/>
      <c r="EA99" s="237"/>
      <c r="EB99" s="237"/>
      <c r="EC99" s="237"/>
      <c r="ED99" s="237"/>
      <c r="EE99" s="237"/>
      <c r="EF99" s="237"/>
      <c r="EG99" s="237"/>
      <c r="EH99" s="237"/>
      <c r="EI99" s="237"/>
      <c r="EJ99" s="237"/>
      <c r="EK99" s="237"/>
      <c r="EL99" s="237"/>
      <c r="EM99" s="237"/>
      <c r="EN99" s="237"/>
      <c r="EO99" s="237"/>
      <c r="EP99" s="237"/>
      <c r="EQ99" s="237"/>
      <c r="ER99" s="237"/>
      <c r="ES99" s="237"/>
      <c r="ET99" s="236"/>
      <c r="EU99" s="236"/>
      <c r="EV99" s="236"/>
      <c r="EW99" s="236"/>
      <c r="EX99" s="236"/>
      <c r="EY99" s="236"/>
      <c r="EZ99" s="236"/>
      <c r="FA99" s="236"/>
      <c r="FB99" s="236"/>
      <c r="FC99" s="236"/>
      <c r="FD99" s="236"/>
      <c r="FE99" s="236"/>
      <c r="FF99" s="236"/>
      <c r="FG99" s="236"/>
      <c r="FH99" s="236"/>
      <c r="FI99" s="22"/>
    </row>
    <row r="100" spans="1:165" s="4" customFormat="1" ht="18.75">
      <c r="A100" s="232" t="s">
        <v>89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6"/>
      <c r="AR100" s="63">
        <v>410</v>
      </c>
      <c r="AS100" s="233" t="s">
        <v>59</v>
      </c>
      <c r="AT100" s="234"/>
      <c r="AU100" s="234"/>
      <c r="AV100" s="234"/>
      <c r="AW100" s="234"/>
      <c r="AX100" s="234"/>
      <c r="AY100" s="233" t="s">
        <v>59</v>
      </c>
      <c r="AZ100" s="234"/>
      <c r="BA100" s="234"/>
      <c r="BB100" s="234"/>
      <c r="BC100" s="234"/>
      <c r="BD100" s="234"/>
      <c r="BE100" s="235" t="s">
        <v>59</v>
      </c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83"/>
      <c r="BP100" s="83"/>
      <c r="BQ100" s="83"/>
      <c r="BR100" s="244">
        <f>CY100+CZ100+EE100</f>
        <v>12188530</v>
      </c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4"/>
      <c r="CI100" s="244"/>
      <c r="CJ100" s="237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112">
        <v>10110000</v>
      </c>
      <c r="CZ100" s="112">
        <v>1858750</v>
      </c>
      <c r="DA100" s="237"/>
      <c r="DB100" s="237"/>
      <c r="DC100" s="237"/>
      <c r="DD100" s="237"/>
      <c r="DE100" s="237"/>
      <c r="DF100" s="237"/>
      <c r="DG100" s="237"/>
      <c r="DH100" s="237"/>
      <c r="DI100" s="237"/>
      <c r="DJ100" s="237"/>
      <c r="DK100" s="237"/>
      <c r="DL100" s="237"/>
      <c r="DM100" s="237"/>
      <c r="DN100" s="237"/>
      <c r="DO100" s="237"/>
      <c r="DP100" s="237"/>
      <c r="DQ100" s="237"/>
      <c r="DR100" s="237"/>
      <c r="DS100" s="237"/>
      <c r="DT100" s="237"/>
      <c r="DU100" s="237"/>
      <c r="DV100" s="237"/>
      <c r="DW100" s="237"/>
      <c r="DX100" s="237"/>
      <c r="DY100" s="237"/>
      <c r="DZ100" s="237"/>
      <c r="EA100" s="237"/>
      <c r="EB100" s="237"/>
      <c r="EC100" s="237"/>
      <c r="ED100" s="237"/>
      <c r="EE100" s="237">
        <v>219780</v>
      </c>
      <c r="EF100" s="237"/>
      <c r="EG100" s="237"/>
      <c r="EH100" s="237"/>
      <c r="EI100" s="237"/>
      <c r="EJ100" s="237"/>
      <c r="EK100" s="237"/>
      <c r="EL100" s="237"/>
      <c r="EM100" s="237"/>
      <c r="EN100" s="237"/>
      <c r="EO100" s="237"/>
      <c r="EP100" s="237"/>
      <c r="EQ100" s="237"/>
      <c r="ER100" s="237"/>
      <c r="ES100" s="237"/>
      <c r="ET100" s="236"/>
      <c r="EU100" s="236"/>
      <c r="EV100" s="236"/>
      <c r="EW100" s="236"/>
      <c r="EX100" s="236"/>
      <c r="EY100" s="236"/>
      <c r="EZ100" s="236"/>
      <c r="FA100" s="236"/>
      <c r="FB100" s="236"/>
      <c r="FC100" s="236"/>
      <c r="FD100" s="236"/>
      <c r="FE100" s="236"/>
      <c r="FF100" s="236"/>
      <c r="FG100" s="236"/>
      <c r="FH100" s="236"/>
      <c r="FI100" s="22"/>
    </row>
    <row r="101" spans="1:165" s="4" customFormat="1" ht="18.75">
      <c r="A101" s="232" t="s">
        <v>90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6"/>
      <c r="AR101" s="63">
        <v>420</v>
      </c>
      <c r="AS101" s="233" t="s">
        <v>59</v>
      </c>
      <c r="AT101" s="234"/>
      <c r="AU101" s="234"/>
      <c r="AV101" s="234"/>
      <c r="AW101" s="234"/>
      <c r="AX101" s="234"/>
      <c r="AY101" s="233" t="s">
        <v>59</v>
      </c>
      <c r="AZ101" s="234"/>
      <c r="BA101" s="234"/>
      <c r="BB101" s="234"/>
      <c r="BC101" s="234"/>
      <c r="BD101" s="234"/>
      <c r="BE101" s="235" t="s">
        <v>59</v>
      </c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83"/>
      <c r="BP101" s="83"/>
      <c r="BQ101" s="83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67"/>
      <c r="CZ101" s="67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2"/>
    </row>
    <row r="102" spans="1:165" s="4" customFormat="1" ht="18.75">
      <c r="A102" s="232" t="s">
        <v>91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6"/>
      <c r="AR102" s="63">
        <v>500</v>
      </c>
      <c r="AS102" s="233" t="s">
        <v>59</v>
      </c>
      <c r="AT102" s="234"/>
      <c r="AU102" s="234"/>
      <c r="AV102" s="234"/>
      <c r="AW102" s="234"/>
      <c r="AX102" s="234"/>
      <c r="AY102" s="233" t="s">
        <v>59</v>
      </c>
      <c r="AZ102" s="234"/>
      <c r="BA102" s="234"/>
      <c r="BB102" s="234"/>
      <c r="BC102" s="234"/>
      <c r="BD102" s="234"/>
      <c r="BE102" s="235" t="s">
        <v>59</v>
      </c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85" t="s">
        <v>59</v>
      </c>
      <c r="BP102" s="85" t="s">
        <v>59</v>
      </c>
      <c r="BQ102" s="85" t="s">
        <v>59</v>
      </c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67"/>
      <c r="CZ102" s="67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16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8"/>
      <c r="EE102" s="216"/>
      <c r="EF102" s="217"/>
      <c r="EG102" s="217"/>
      <c r="EH102" s="217"/>
      <c r="EI102" s="217"/>
      <c r="EJ102" s="217"/>
      <c r="EK102" s="217"/>
      <c r="EL102" s="217"/>
      <c r="EM102" s="217"/>
      <c r="EN102" s="217"/>
      <c r="EO102" s="217"/>
      <c r="EP102" s="217"/>
      <c r="EQ102" s="217"/>
      <c r="ER102" s="217"/>
      <c r="ES102" s="218"/>
      <c r="ET102" s="216"/>
      <c r="EU102" s="217"/>
      <c r="EV102" s="217"/>
      <c r="EW102" s="217"/>
      <c r="EX102" s="217"/>
      <c r="EY102" s="217"/>
      <c r="EZ102" s="217"/>
      <c r="FA102" s="217"/>
      <c r="FB102" s="217"/>
      <c r="FC102" s="217"/>
      <c r="FD102" s="217"/>
      <c r="FE102" s="217"/>
      <c r="FF102" s="217"/>
      <c r="FG102" s="217"/>
      <c r="FH102" s="218"/>
      <c r="FI102" s="22"/>
    </row>
    <row r="103" spans="1:165" s="4" customFormat="1" ht="18.75">
      <c r="A103" s="232" t="s">
        <v>92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6"/>
      <c r="AR103" s="63">
        <v>600</v>
      </c>
      <c r="AS103" s="233" t="s">
        <v>59</v>
      </c>
      <c r="AT103" s="234"/>
      <c r="AU103" s="234"/>
      <c r="AV103" s="234"/>
      <c r="AW103" s="234"/>
      <c r="AX103" s="234"/>
      <c r="AY103" s="233" t="s">
        <v>59</v>
      </c>
      <c r="AZ103" s="234"/>
      <c r="BA103" s="234"/>
      <c r="BB103" s="234"/>
      <c r="BC103" s="234"/>
      <c r="BD103" s="234"/>
      <c r="BE103" s="235" t="s">
        <v>59</v>
      </c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85" t="s">
        <v>59</v>
      </c>
      <c r="BP103" s="85" t="s">
        <v>59</v>
      </c>
      <c r="BQ103" s="85" t="s">
        <v>59</v>
      </c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67"/>
      <c r="CZ103" s="67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16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8"/>
      <c r="EE103" s="216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8"/>
      <c r="ET103" s="216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8"/>
      <c r="FI103" s="22"/>
    </row>
    <row r="104" ht="10.5" customHeight="1">
      <c r="AQ104" s="170" t="e">
        <f>#REF!</f>
        <v>#REF!</v>
      </c>
    </row>
    <row r="105" spans="1:164" ht="39.75" customHeight="1">
      <c r="A105" s="195" t="s">
        <v>168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</row>
    <row r="106" spans="1:164" ht="18.75" hidden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71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</row>
    <row r="107" spans="1:164" ht="52.5" customHeight="1">
      <c r="A107" s="195" t="s">
        <v>169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</row>
  </sheetData>
  <sheetProtection/>
  <mergeCells count="919">
    <mergeCell ref="ET83:FH83"/>
    <mergeCell ref="EU84:FH84"/>
    <mergeCell ref="ET56:FH56"/>
    <mergeCell ref="A56:AQ56"/>
    <mergeCell ref="AS56:AX56"/>
    <mergeCell ref="AY56:BD56"/>
    <mergeCell ref="BE56:BN56"/>
    <mergeCell ref="BR56:CI56"/>
    <mergeCell ref="CJ56:CX56"/>
    <mergeCell ref="EE78:ES78"/>
    <mergeCell ref="ET78:FH78"/>
    <mergeCell ref="DA31:DO31"/>
    <mergeCell ref="DP31:ED31"/>
    <mergeCell ref="EE31:ES31"/>
    <mergeCell ref="ET31:FH31"/>
    <mergeCell ref="DP42:ED42"/>
    <mergeCell ref="EE32:ES32"/>
    <mergeCell ref="DA56:DO56"/>
    <mergeCell ref="DP56:ED56"/>
    <mergeCell ref="DA51:DO51"/>
    <mergeCell ref="AY78:BD78"/>
    <mergeCell ref="BE78:BN78"/>
    <mergeCell ref="BR78:CI78"/>
    <mergeCell ref="CJ78:CX78"/>
    <mergeCell ref="DA78:DO78"/>
    <mergeCell ref="DP78:ED78"/>
    <mergeCell ref="A31:AQ31"/>
    <mergeCell ref="AS31:AX31"/>
    <mergeCell ref="AY31:BD31"/>
    <mergeCell ref="BE31:BN31"/>
    <mergeCell ref="BR31:CI31"/>
    <mergeCell ref="CJ31:CX31"/>
    <mergeCell ref="BE64:BN64"/>
    <mergeCell ref="EE93:ES93"/>
    <mergeCell ref="EU93:FH93"/>
    <mergeCell ref="A93:AQ93"/>
    <mergeCell ref="AS93:AX93"/>
    <mergeCell ref="AY93:BD93"/>
    <mergeCell ref="BE93:BN93"/>
    <mergeCell ref="BR93:CI93"/>
    <mergeCell ref="A78:AQ78"/>
    <mergeCell ref="AS78:AX78"/>
    <mergeCell ref="BE51:BN51"/>
    <mergeCell ref="BR51:CI51"/>
    <mergeCell ref="CJ52:CX52"/>
    <mergeCell ref="BR61:CI61"/>
    <mergeCell ref="BR60:CI60"/>
    <mergeCell ref="BR59:CI59"/>
    <mergeCell ref="CJ55:CX55"/>
    <mergeCell ref="CJ61:CX61"/>
    <mergeCell ref="DA45:DO45"/>
    <mergeCell ref="BR48:CI48"/>
    <mergeCell ref="DP50:ED50"/>
    <mergeCell ref="CJ51:CX51"/>
    <mergeCell ref="CJ49:CX49"/>
    <mergeCell ref="BR50:CI50"/>
    <mergeCell ref="CJ48:CX48"/>
    <mergeCell ref="CJ46:CX46"/>
    <mergeCell ref="DP46:ED46"/>
    <mergeCell ref="DA81:DO81"/>
    <mergeCell ref="EE79:ES79"/>
    <mergeCell ref="DA79:DO79"/>
    <mergeCell ref="EE37:ES37"/>
    <mergeCell ref="DP44:ED44"/>
    <mergeCell ref="EE50:ES50"/>
    <mergeCell ref="EE48:ES48"/>
    <mergeCell ref="DA42:DO42"/>
    <mergeCell ref="DA39:DO39"/>
    <mergeCell ref="DP80:ED80"/>
    <mergeCell ref="EE49:ES49"/>
    <mergeCell ref="DP43:ED43"/>
    <mergeCell ref="EE43:ES43"/>
    <mergeCell ref="DA48:DO48"/>
    <mergeCell ref="DP49:ED49"/>
    <mergeCell ref="DP32:ED32"/>
    <mergeCell ref="DP45:ED45"/>
    <mergeCell ref="EE42:ES42"/>
    <mergeCell ref="DA44:DO44"/>
    <mergeCell ref="DA36:DO36"/>
    <mergeCell ref="AS29:AX29"/>
    <mergeCell ref="AY29:BD29"/>
    <mergeCell ref="BE29:BN29"/>
    <mergeCell ref="BR29:CI29"/>
    <mergeCell ref="A30:AQ30"/>
    <mergeCell ref="EE30:ES30"/>
    <mergeCell ref="DA30:DO30"/>
    <mergeCell ref="A44:AQ44"/>
    <mergeCell ref="A27:AQ27"/>
    <mergeCell ref="AY27:BD27"/>
    <mergeCell ref="BE27:BN27"/>
    <mergeCell ref="AS28:AX28"/>
    <mergeCell ref="AY28:BD28"/>
    <mergeCell ref="AS30:AX30"/>
    <mergeCell ref="AY30:BD30"/>
    <mergeCell ref="BE30:BN30"/>
    <mergeCell ref="A29:AQ29"/>
    <mergeCell ref="BR27:CI27"/>
    <mergeCell ref="DA29:DO29"/>
    <mergeCell ref="BR28:CI28"/>
    <mergeCell ref="DA27:DO27"/>
    <mergeCell ref="DP29:ED29"/>
    <mergeCell ref="AY26:BD26"/>
    <mergeCell ref="BE26:BN26"/>
    <mergeCell ref="DA28:DO28"/>
    <mergeCell ref="DP28:ED28"/>
    <mergeCell ref="BE28:BN28"/>
    <mergeCell ref="BR26:CI26"/>
    <mergeCell ref="CJ27:CX27"/>
    <mergeCell ref="CJ28:CX28"/>
    <mergeCell ref="CJ26:CX26"/>
    <mergeCell ref="AY50:BD50"/>
    <mergeCell ref="DP48:ED48"/>
    <mergeCell ref="CJ50:CX50"/>
    <mergeCell ref="CJ44:CX44"/>
    <mergeCell ref="CJ42:CX42"/>
    <mergeCell ref="CJ45:CX45"/>
    <mergeCell ref="BE43:BN43"/>
    <mergeCell ref="DA50:DO50"/>
    <mergeCell ref="BE50:BN50"/>
    <mergeCell ref="A47:AQ47"/>
    <mergeCell ref="AY48:BD48"/>
    <mergeCell ref="BE48:BN48"/>
    <mergeCell ref="AS47:AX47"/>
    <mergeCell ref="BE47:BN47"/>
    <mergeCell ref="DA49:DO49"/>
    <mergeCell ref="AY47:BD47"/>
    <mergeCell ref="BE49:BN49"/>
    <mergeCell ref="BR49:CI49"/>
    <mergeCell ref="A45:AQ45"/>
    <mergeCell ref="A46:AQ46"/>
    <mergeCell ref="BR42:CI42"/>
    <mergeCell ref="AY46:BD46"/>
    <mergeCell ref="BR45:CI45"/>
    <mergeCell ref="BE46:BN46"/>
    <mergeCell ref="AS44:AX44"/>
    <mergeCell ref="AY45:BD45"/>
    <mergeCell ref="AY43:BD43"/>
    <mergeCell ref="A43:AQ43"/>
    <mergeCell ref="EU40:FH40"/>
    <mergeCell ref="AY41:BD41"/>
    <mergeCell ref="BE41:BN41"/>
    <mergeCell ref="BR41:CI41"/>
    <mergeCell ref="CJ41:CX41"/>
    <mergeCell ref="BE40:BN40"/>
    <mergeCell ref="CJ40:CX40"/>
    <mergeCell ref="DA41:DO41"/>
    <mergeCell ref="DP40:ED40"/>
    <mergeCell ref="EE40:ES40"/>
    <mergeCell ref="EE35:ES35"/>
    <mergeCell ref="ET35:FH35"/>
    <mergeCell ref="A32:AQ32"/>
    <mergeCell ref="DP34:ED34"/>
    <mergeCell ref="DP33:ED33"/>
    <mergeCell ref="DA34:DO34"/>
    <mergeCell ref="A38:AQ38"/>
    <mergeCell ref="BR36:CI36"/>
    <mergeCell ref="BE36:BN36"/>
    <mergeCell ref="DA38:DO38"/>
    <mergeCell ref="AY38:BD38"/>
    <mergeCell ref="AY37:BD37"/>
    <mergeCell ref="A25:AQ25"/>
    <mergeCell ref="A34:AQ34"/>
    <mergeCell ref="A33:AQ33"/>
    <mergeCell ref="AS34:AX34"/>
    <mergeCell ref="AS32:AX32"/>
    <mergeCell ref="AS27:AX27"/>
    <mergeCell ref="A28:AQ28"/>
    <mergeCell ref="A26:AQ26"/>
    <mergeCell ref="AS26:AX26"/>
    <mergeCell ref="A79:AQ79"/>
    <mergeCell ref="AS77:AX77"/>
    <mergeCell ref="A74:AQ74"/>
    <mergeCell ref="AS73:AX73"/>
    <mergeCell ref="A70:AQ70"/>
    <mergeCell ref="AS35:AX35"/>
    <mergeCell ref="A69:AQ69"/>
    <mergeCell ref="A81:AQ81"/>
    <mergeCell ref="A35:AQ35"/>
    <mergeCell ref="A40:AQ40"/>
    <mergeCell ref="A41:AQ41"/>
    <mergeCell ref="A49:AQ49"/>
    <mergeCell ref="A80:AQ80"/>
    <mergeCell ref="A75:AQ75"/>
    <mergeCell ref="A73:AQ73"/>
    <mergeCell ref="A50:AQ50"/>
    <mergeCell ref="A77:AQ77"/>
    <mergeCell ref="AY61:BD61"/>
    <mergeCell ref="BE81:BN81"/>
    <mergeCell ref="AY79:BD79"/>
    <mergeCell ref="BE79:BN79"/>
    <mergeCell ref="BE76:BN76"/>
    <mergeCell ref="BE65:BN65"/>
    <mergeCell ref="AY65:BD65"/>
    <mergeCell ref="BE61:BN61"/>
    <mergeCell ref="BE71:BN71"/>
    <mergeCell ref="AY71:BD71"/>
    <mergeCell ref="DA80:DO80"/>
    <mergeCell ref="DP81:ED81"/>
    <mergeCell ref="A82:AQ82"/>
    <mergeCell ref="AS81:AX81"/>
    <mergeCell ref="AY82:BD82"/>
    <mergeCell ref="AY81:BD81"/>
    <mergeCell ref="AS82:AX82"/>
    <mergeCell ref="AS80:AX80"/>
    <mergeCell ref="BE82:BN82"/>
    <mergeCell ref="DA82:DO82"/>
    <mergeCell ref="ET34:FH34"/>
    <mergeCell ref="EE21:ES21"/>
    <mergeCell ref="EE22:ES22"/>
    <mergeCell ref="EE34:ES34"/>
    <mergeCell ref="EE27:ES27"/>
    <mergeCell ref="ET30:FH30"/>
    <mergeCell ref="ET33:FH33"/>
    <mergeCell ref="EE33:ES33"/>
    <mergeCell ref="ET27:FG27"/>
    <mergeCell ref="ET28:FG28"/>
    <mergeCell ref="A22:AQ22"/>
    <mergeCell ref="AS21:AX21"/>
    <mergeCell ref="A20:AQ20"/>
    <mergeCell ref="AS20:AX20"/>
    <mergeCell ref="AY19:BD19"/>
    <mergeCell ref="AS19:AX19"/>
    <mergeCell ref="AS22:AX22"/>
    <mergeCell ref="A21:AQ21"/>
    <mergeCell ref="AY21:BD21"/>
    <mergeCell ref="A19:AQ19"/>
    <mergeCell ref="BR15:CI15"/>
    <mergeCell ref="DP14:ED14"/>
    <mergeCell ref="CJ15:CX15"/>
    <mergeCell ref="DP15:ED15"/>
    <mergeCell ref="DA15:DO15"/>
    <mergeCell ref="DP13:ED13"/>
    <mergeCell ref="BR14:CI14"/>
    <mergeCell ref="CJ14:CX14"/>
    <mergeCell ref="DA14:DO14"/>
    <mergeCell ref="ET20:FH20"/>
    <mergeCell ref="ET24:FH24"/>
    <mergeCell ref="ET32:FH32"/>
    <mergeCell ref="ET25:FH25"/>
    <mergeCell ref="EU22:FH22"/>
    <mergeCell ref="ET26:FH26"/>
    <mergeCell ref="ET29:FH29"/>
    <mergeCell ref="DP16:ED16"/>
    <mergeCell ref="EE25:ES25"/>
    <mergeCell ref="DP25:ED25"/>
    <mergeCell ref="EE29:ES29"/>
    <mergeCell ref="DP26:ED26"/>
    <mergeCell ref="EE26:ES26"/>
    <mergeCell ref="DP27:ED27"/>
    <mergeCell ref="EE28:ES28"/>
    <mergeCell ref="DP18:ED18"/>
    <mergeCell ref="DP19:ED19"/>
    <mergeCell ref="ET16:FH16"/>
    <mergeCell ref="ET14:FH14"/>
    <mergeCell ref="EU15:FH15"/>
    <mergeCell ref="EE14:ES14"/>
    <mergeCell ref="EE16:ES16"/>
    <mergeCell ref="ET19:FH19"/>
    <mergeCell ref="EE15:ES15"/>
    <mergeCell ref="EE19:ES19"/>
    <mergeCell ref="EE17:ES17"/>
    <mergeCell ref="EE103:ES103"/>
    <mergeCell ref="ET103:FH103"/>
    <mergeCell ref="EE101:ES101"/>
    <mergeCell ref="ET101:FH101"/>
    <mergeCell ref="ET99:FH99"/>
    <mergeCell ref="ET102:FH102"/>
    <mergeCell ref="ET100:FH100"/>
    <mergeCell ref="EE99:ES99"/>
    <mergeCell ref="DP101:ED101"/>
    <mergeCell ref="BR101:CI101"/>
    <mergeCell ref="EE102:ES102"/>
    <mergeCell ref="DA100:DO100"/>
    <mergeCell ref="DP100:ED100"/>
    <mergeCell ref="EE100:ES100"/>
    <mergeCell ref="A102:AQ102"/>
    <mergeCell ref="A103:AQ103"/>
    <mergeCell ref="BR103:CI103"/>
    <mergeCell ref="CJ103:CX103"/>
    <mergeCell ref="CJ102:CX102"/>
    <mergeCell ref="AS103:AX103"/>
    <mergeCell ref="BE103:BN103"/>
    <mergeCell ref="AS102:AX102"/>
    <mergeCell ref="AY103:BD103"/>
    <mergeCell ref="DA103:DO103"/>
    <mergeCell ref="DP103:ED103"/>
    <mergeCell ref="BE102:BN102"/>
    <mergeCell ref="A101:AQ101"/>
    <mergeCell ref="CJ101:CX101"/>
    <mergeCell ref="DA101:DO101"/>
    <mergeCell ref="DA102:DO102"/>
    <mergeCell ref="DP102:ED102"/>
    <mergeCell ref="AY102:BD102"/>
    <mergeCell ref="BR102:CI102"/>
    <mergeCell ref="BE101:BN101"/>
    <mergeCell ref="A100:AQ100"/>
    <mergeCell ref="BR100:CI100"/>
    <mergeCell ref="CJ100:CX100"/>
    <mergeCell ref="AS100:AX100"/>
    <mergeCell ref="AY100:BD100"/>
    <mergeCell ref="BE100:BN100"/>
    <mergeCell ref="AS101:AX101"/>
    <mergeCell ref="AY101:BD101"/>
    <mergeCell ref="CJ99:CX99"/>
    <mergeCell ref="DA99:DO99"/>
    <mergeCell ref="BE99:BN99"/>
    <mergeCell ref="A99:AQ99"/>
    <mergeCell ref="BR99:CI99"/>
    <mergeCell ref="AY99:BD99"/>
    <mergeCell ref="DP99:ED99"/>
    <mergeCell ref="AS99:AX99"/>
    <mergeCell ref="ET97:FH97"/>
    <mergeCell ref="A98:AQ98"/>
    <mergeCell ref="BR98:CI98"/>
    <mergeCell ref="CJ98:CX98"/>
    <mergeCell ref="DA98:DO98"/>
    <mergeCell ref="DP98:ED98"/>
    <mergeCell ref="EE98:ES98"/>
    <mergeCell ref="ET98:FH98"/>
    <mergeCell ref="AY97:BD97"/>
    <mergeCell ref="DP97:ED97"/>
    <mergeCell ref="AS97:AX97"/>
    <mergeCell ref="BE97:BN97"/>
    <mergeCell ref="EE97:ES97"/>
    <mergeCell ref="AY98:BD98"/>
    <mergeCell ref="BE98:BN98"/>
    <mergeCell ref="AS98:AX98"/>
    <mergeCell ref="A97:AQ97"/>
    <mergeCell ref="BR97:CI97"/>
    <mergeCell ref="CJ97:CX97"/>
    <mergeCell ref="DA97:DO97"/>
    <mergeCell ref="ET95:FH95"/>
    <mergeCell ref="A96:AQ96"/>
    <mergeCell ref="BR96:CI96"/>
    <mergeCell ref="CJ96:CX96"/>
    <mergeCell ref="DA96:DO96"/>
    <mergeCell ref="DP96:ED96"/>
    <mergeCell ref="EE96:ES96"/>
    <mergeCell ref="ET96:FH96"/>
    <mergeCell ref="AY95:BD95"/>
    <mergeCell ref="AY96:BD96"/>
    <mergeCell ref="DP95:ED95"/>
    <mergeCell ref="EE95:ES95"/>
    <mergeCell ref="BE96:BN96"/>
    <mergeCell ref="BR95:CI95"/>
    <mergeCell ref="CJ95:CX95"/>
    <mergeCell ref="DA95:DO95"/>
    <mergeCell ref="A87:AQ87"/>
    <mergeCell ref="AS85:AX85"/>
    <mergeCell ref="A91:AQ91"/>
    <mergeCell ref="AS91:AX91"/>
    <mergeCell ref="AS90:AX90"/>
    <mergeCell ref="AY85:BD85"/>
    <mergeCell ref="AY91:BD91"/>
    <mergeCell ref="CJ89:CX89"/>
    <mergeCell ref="AS95:AX95"/>
    <mergeCell ref="BE95:BN95"/>
    <mergeCell ref="BE89:BN89"/>
    <mergeCell ref="BE94:BN94"/>
    <mergeCell ref="BE90:BN90"/>
    <mergeCell ref="BR94:CI94"/>
    <mergeCell ref="CJ94:CX94"/>
    <mergeCell ref="BE91:BN91"/>
    <mergeCell ref="CJ93:CX93"/>
    <mergeCell ref="AS94:AX94"/>
    <mergeCell ref="AY90:BD90"/>
    <mergeCell ref="ET94:FH94"/>
    <mergeCell ref="DP94:ED94"/>
    <mergeCell ref="EE94:ES94"/>
    <mergeCell ref="DA94:DO94"/>
    <mergeCell ref="BR91:CI91"/>
    <mergeCell ref="DA93:DO93"/>
    <mergeCell ref="DP93:ED93"/>
    <mergeCell ref="DA92:DO92"/>
    <mergeCell ref="BR79:CI79"/>
    <mergeCell ref="CJ79:CX79"/>
    <mergeCell ref="BR77:CI77"/>
    <mergeCell ref="CJ77:CX77"/>
    <mergeCell ref="A95:AQ95"/>
    <mergeCell ref="A94:AQ94"/>
    <mergeCell ref="A89:AQ89"/>
    <mergeCell ref="AS89:AX89"/>
    <mergeCell ref="AY89:BD89"/>
    <mergeCell ref="AY94:BD94"/>
    <mergeCell ref="ET75:FH75"/>
    <mergeCell ref="ET76:FH76"/>
    <mergeCell ref="AY75:BD75"/>
    <mergeCell ref="DP76:ED76"/>
    <mergeCell ref="EE76:ES76"/>
    <mergeCell ref="AS75:AX75"/>
    <mergeCell ref="BR75:CI75"/>
    <mergeCell ref="CJ75:CX75"/>
    <mergeCell ref="DA76:DO76"/>
    <mergeCell ref="EE77:ES77"/>
    <mergeCell ref="BE77:BN77"/>
    <mergeCell ref="A76:AQ76"/>
    <mergeCell ref="BR76:CI76"/>
    <mergeCell ref="CJ76:CX76"/>
    <mergeCell ref="CJ74:CX74"/>
    <mergeCell ref="AY76:BD76"/>
    <mergeCell ref="AS76:AX76"/>
    <mergeCell ref="DA74:DO74"/>
    <mergeCell ref="AS74:AX74"/>
    <mergeCell ref="BE74:BN74"/>
    <mergeCell ref="AY74:BD74"/>
    <mergeCell ref="CJ73:CX73"/>
    <mergeCell ref="A72:AQ72"/>
    <mergeCell ref="BR72:CI72"/>
    <mergeCell ref="BR73:CI73"/>
    <mergeCell ref="CJ72:CX72"/>
    <mergeCell ref="BR74:CI74"/>
    <mergeCell ref="DA72:DO72"/>
    <mergeCell ref="AS72:AX72"/>
    <mergeCell ref="BE72:BN72"/>
    <mergeCell ref="AY72:BD72"/>
    <mergeCell ref="DA73:DO73"/>
    <mergeCell ref="BE73:BN73"/>
    <mergeCell ref="AY73:BD73"/>
    <mergeCell ref="EE70:ES70"/>
    <mergeCell ref="EU70:FH70"/>
    <mergeCell ref="A71:AQ71"/>
    <mergeCell ref="BR71:CI71"/>
    <mergeCell ref="CJ71:CX71"/>
    <mergeCell ref="DA71:DO71"/>
    <mergeCell ref="DP71:ED71"/>
    <mergeCell ref="EE71:ES71"/>
    <mergeCell ref="AS71:AX71"/>
    <mergeCell ref="DA70:DO70"/>
    <mergeCell ref="BR70:CI70"/>
    <mergeCell ref="CJ70:CX70"/>
    <mergeCell ref="DP69:ED69"/>
    <mergeCell ref="BE70:BN70"/>
    <mergeCell ref="AY70:BD70"/>
    <mergeCell ref="DP70:ED70"/>
    <mergeCell ref="BE69:BN69"/>
    <mergeCell ref="BR69:CI69"/>
    <mergeCell ref="EE69:ES69"/>
    <mergeCell ref="EE68:ES68"/>
    <mergeCell ref="CJ68:CX68"/>
    <mergeCell ref="DA68:DO68"/>
    <mergeCell ref="DP68:ED68"/>
    <mergeCell ref="AS69:AX69"/>
    <mergeCell ref="AY69:BD69"/>
    <mergeCell ref="EE67:ES67"/>
    <mergeCell ref="DP67:ED67"/>
    <mergeCell ref="CJ69:CX69"/>
    <mergeCell ref="DA69:DO69"/>
    <mergeCell ref="DA67:DO67"/>
    <mergeCell ref="A65:AQ65"/>
    <mergeCell ref="CJ65:CX65"/>
    <mergeCell ref="AS65:AX65"/>
    <mergeCell ref="AS68:AX68"/>
    <mergeCell ref="BR68:CI68"/>
    <mergeCell ref="A67:AQ67"/>
    <mergeCell ref="AS67:AX67"/>
    <mergeCell ref="BE67:BN67"/>
    <mergeCell ref="BR67:CI67"/>
    <mergeCell ref="A68:AQ68"/>
    <mergeCell ref="EE64:ES64"/>
    <mergeCell ref="EE65:ES65"/>
    <mergeCell ref="DA64:DO64"/>
    <mergeCell ref="AY68:BD68"/>
    <mergeCell ref="AY64:BD64"/>
    <mergeCell ref="EU65:FH65"/>
    <mergeCell ref="BR65:CI65"/>
    <mergeCell ref="CJ64:CX64"/>
    <mergeCell ref="DP63:ED63"/>
    <mergeCell ref="CJ63:CX63"/>
    <mergeCell ref="DA63:DO63"/>
    <mergeCell ref="DP65:ED65"/>
    <mergeCell ref="DP64:ED64"/>
    <mergeCell ref="BR63:CI63"/>
    <mergeCell ref="BR64:CI64"/>
    <mergeCell ref="EE54:ES54"/>
    <mergeCell ref="DA60:DO60"/>
    <mergeCell ref="DA61:DO61"/>
    <mergeCell ref="CJ60:CX60"/>
    <mergeCell ref="DP61:ED61"/>
    <mergeCell ref="EE63:ES63"/>
    <mergeCell ref="CJ59:CX59"/>
    <mergeCell ref="EE61:ES61"/>
    <mergeCell ref="EE60:ES60"/>
    <mergeCell ref="AY55:BD55"/>
    <mergeCell ref="DA55:DO55"/>
    <mergeCell ref="BE59:BN59"/>
    <mergeCell ref="BR58:CI58"/>
    <mergeCell ref="CJ58:CX58"/>
    <mergeCell ref="EE56:ES56"/>
    <mergeCell ref="A53:AQ53"/>
    <mergeCell ref="AS54:AX54"/>
    <mergeCell ref="CJ54:CX54"/>
    <mergeCell ref="BE53:BN53"/>
    <mergeCell ref="AY53:BD53"/>
    <mergeCell ref="CJ53:CX53"/>
    <mergeCell ref="BE54:BN54"/>
    <mergeCell ref="AY54:BD54"/>
    <mergeCell ref="A54:AQ54"/>
    <mergeCell ref="BR54:CI54"/>
    <mergeCell ref="A48:AQ48"/>
    <mergeCell ref="AS48:AX48"/>
    <mergeCell ref="AY44:BD44"/>
    <mergeCell ref="BR55:CI55"/>
    <mergeCell ref="A52:AQ52"/>
    <mergeCell ref="BR53:CI53"/>
    <mergeCell ref="BR52:CI52"/>
    <mergeCell ref="BE44:BN44"/>
    <mergeCell ref="AS53:AX53"/>
    <mergeCell ref="AS45:AX45"/>
    <mergeCell ref="ET44:FH44"/>
    <mergeCell ref="DP38:ED38"/>
    <mergeCell ref="DP39:ED39"/>
    <mergeCell ref="EE44:ES44"/>
    <mergeCell ref="EE38:ES38"/>
    <mergeCell ref="EE39:ES39"/>
    <mergeCell ref="DP41:ED41"/>
    <mergeCell ref="EE41:ES41"/>
    <mergeCell ref="EU38:FH38"/>
    <mergeCell ref="EU39:FH39"/>
    <mergeCell ref="ET37:FH37"/>
    <mergeCell ref="AS24:AX24"/>
    <mergeCell ref="A23:AQ23"/>
    <mergeCell ref="AS23:AX23"/>
    <mergeCell ref="AY23:BD23"/>
    <mergeCell ref="A24:AQ24"/>
    <mergeCell ref="AY24:BD24"/>
    <mergeCell ref="EE24:ES24"/>
    <mergeCell ref="BR25:CI25"/>
    <mergeCell ref="DP30:ED30"/>
    <mergeCell ref="A18:AQ18"/>
    <mergeCell ref="AS18:AX18"/>
    <mergeCell ref="BR20:CI20"/>
    <mergeCell ref="BE20:BN20"/>
    <mergeCell ref="BE18:BN18"/>
    <mergeCell ref="BE19:BN19"/>
    <mergeCell ref="AY18:BD18"/>
    <mergeCell ref="AY20:BD20"/>
    <mergeCell ref="BR19:CI19"/>
    <mergeCell ref="A16:AQ16"/>
    <mergeCell ref="AY15:BD15"/>
    <mergeCell ref="AS17:AX17"/>
    <mergeCell ref="AY17:BD17"/>
    <mergeCell ref="AS15:AX15"/>
    <mergeCell ref="AS16:AX16"/>
    <mergeCell ref="A15:AQ15"/>
    <mergeCell ref="A17:AQ17"/>
    <mergeCell ref="AY16:BD16"/>
    <mergeCell ref="A13:AQ13"/>
    <mergeCell ref="BR13:CI13"/>
    <mergeCell ref="CJ13:CX13"/>
    <mergeCell ref="DA13:DO13"/>
    <mergeCell ref="DP12:ED12"/>
    <mergeCell ref="ET12:FH12"/>
    <mergeCell ref="AS13:AX13"/>
    <mergeCell ref="BE13:BN13"/>
    <mergeCell ref="A12:AQ12"/>
    <mergeCell ref="BR12:CI12"/>
    <mergeCell ref="A6:AQ10"/>
    <mergeCell ref="AS5:AX5"/>
    <mergeCell ref="CJ12:CX12"/>
    <mergeCell ref="DA12:DO12"/>
    <mergeCell ref="AR6:AR10"/>
    <mergeCell ref="BR6:FH6"/>
    <mergeCell ref="A11:AQ11"/>
    <mergeCell ref="AY11:BD11"/>
    <mergeCell ref="CY9:CY10"/>
    <mergeCell ref="CZ9:CZ10"/>
    <mergeCell ref="DP24:ED24"/>
    <mergeCell ref="DP22:ED22"/>
    <mergeCell ref="ET13:FH13"/>
    <mergeCell ref="DP9:ED10"/>
    <mergeCell ref="AY10:BD10"/>
    <mergeCell ref="EH2:FH3"/>
    <mergeCell ref="A4:FH4"/>
    <mergeCell ref="CJ8:FH8"/>
    <mergeCell ref="CJ9:CX10"/>
    <mergeCell ref="EE9:FH9"/>
    <mergeCell ref="AY5:BD5"/>
    <mergeCell ref="A107:FH107"/>
    <mergeCell ref="A105:FH105"/>
    <mergeCell ref="AS14:AX14"/>
    <mergeCell ref="BE14:BN14"/>
    <mergeCell ref="AS52:AX52"/>
    <mergeCell ref="BE52:BN52"/>
    <mergeCell ref="BR21:CI21"/>
    <mergeCell ref="BE12:BN12"/>
    <mergeCell ref="BR11:CI11"/>
    <mergeCell ref="A14:AQ14"/>
    <mergeCell ref="BR8:CI10"/>
    <mergeCell ref="DA11:DO11"/>
    <mergeCell ref="ET11:FH11"/>
    <mergeCell ref="ET10:FH10"/>
    <mergeCell ref="EE11:ES11"/>
    <mergeCell ref="CJ11:CX11"/>
    <mergeCell ref="DP11:ED11"/>
    <mergeCell ref="BE10:BN10"/>
    <mergeCell ref="AS6:BP9"/>
    <mergeCell ref="DA9:DO10"/>
    <mergeCell ref="AS96:AX96"/>
    <mergeCell ref="EE12:ES12"/>
    <mergeCell ref="AS11:AX11"/>
    <mergeCell ref="EE13:ES13"/>
    <mergeCell ref="CJ22:CX22"/>
    <mergeCell ref="BE15:BN15"/>
    <mergeCell ref="AY13:BD13"/>
    <mergeCell ref="AS12:AX12"/>
    <mergeCell ref="AY12:BD12"/>
    <mergeCell ref="BR7:FH7"/>
    <mergeCell ref="EE10:ES10"/>
    <mergeCell ref="BE16:BN16"/>
    <mergeCell ref="DA16:DO16"/>
    <mergeCell ref="AY14:BD14"/>
    <mergeCell ref="AS10:AX10"/>
    <mergeCell ref="BQ6:BQ9"/>
    <mergeCell ref="BE11:BN11"/>
    <mergeCell ref="CJ16:CX16"/>
    <mergeCell ref="BR16:CI16"/>
    <mergeCell ref="BE23:BN23"/>
    <mergeCell ref="BE21:BN21"/>
    <mergeCell ref="BR18:CH18"/>
    <mergeCell ref="BE17:BN17"/>
    <mergeCell ref="BR23:CI23"/>
    <mergeCell ref="BR17:CI17"/>
    <mergeCell ref="AY34:BD34"/>
    <mergeCell ref="BE22:BN22"/>
    <mergeCell ref="DA26:DO26"/>
    <mergeCell ref="BR32:CI32"/>
    <mergeCell ref="AY33:BD33"/>
    <mergeCell ref="CJ29:CX29"/>
    <mergeCell ref="CJ34:CX34"/>
    <mergeCell ref="BR22:CI22"/>
    <mergeCell ref="BR24:CI24"/>
    <mergeCell ref="AY22:BD22"/>
    <mergeCell ref="BR37:CI37"/>
    <mergeCell ref="CJ37:CX37"/>
    <mergeCell ref="CJ35:CX35"/>
    <mergeCell ref="CJ39:CX39"/>
    <mergeCell ref="BR38:CI38"/>
    <mergeCell ref="BE37:BN37"/>
    <mergeCell ref="BR39:CI39"/>
    <mergeCell ref="CJ36:CX36"/>
    <mergeCell ref="BR35:CI35"/>
    <mergeCell ref="BE35:BN35"/>
    <mergeCell ref="BR43:CI43"/>
    <mergeCell ref="CJ43:CX43"/>
    <mergeCell ref="DA40:DO40"/>
    <mergeCell ref="BE42:BN42"/>
    <mergeCell ref="EE18:ES18"/>
    <mergeCell ref="CJ25:CX25"/>
    <mergeCell ref="BR30:CI30"/>
    <mergeCell ref="CJ32:CX32"/>
    <mergeCell ref="BE24:BN24"/>
    <mergeCell ref="EE20:ES20"/>
    <mergeCell ref="BE45:BN45"/>
    <mergeCell ref="BE32:BN32"/>
    <mergeCell ref="BE25:BN25"/>
    <mergeCell ref="BE34:BN34"/>
    <mergeCell ref="BE33:BN33"/>
    <mergeCell ref="AY25:BD25"/>
    <mergeCell ref="BE39:BN39"/>
    <mergeCell ref="AY40:BD40"/>
    <mergeCell ref="AY35:BD35"/>
    <mergeCell ref="AY32:BD32"/>
    <mergeCell ref="DA18:DO18"/>
    <mergeCell ref="AS33:AX33"/>
    <mergeCell ref="DA19:DO19"/>
    <mergeCell ref="CJ30:CX30"/>
    <mergeCell ref="DA17:DO17"/>
    <mergeCell ref="AS25:AX25"/>
    <mergeCell ref="CJ17:CX17"/>
    <mergeCell ref="CJ18:CX18"/>
    <mergeCell ref="CJ19:CX19"/>
    <mergeCell ref="CJ20:CX20"/>
    <mergeCell ref="AS46:AX46"/>
    <mergeCell ref="BR33:CI33"/>
    <mergeCell ref="BR34:CI34"/>
    <mergeCell ref="AY36:BD36"/>
    <mergeCell ref="BR46:CI46"/>
    <mergeCell ref="BE38:BN38"/>
    <mergeCell ref="BR40:CI40"/>
    <mergeCell ref="BR44:CI44"/>
    <mergeCell ref="AS36:AX36"/>
    <mergeCell ref="AS39:AX39"/>
    <mergeCell ref="A36:AQ36"/>
    <mergeCell ref="EU17:FH17"/>
    <mergeCell ref="EU18:FH18"/>
    <mergeCell ref="DP21:ED21"/>
    <mergeCell ref="DA22:DO22"/>
    <mergeCell ref="DP20:ED20"/>
    <mergeCell ref="DA20:DO20"/>
    <mergeCell ref="DP17:ED17"/>
    <mergeCell ref="DA32:DO32"/>
    <mergeCell ref="DA35:DO35"/>
    <mergeCell ref="A37:AQ37"/>
    <mergeCell ref="AS38:AX38"/>
    <mergeCell ref="AS37:AX37"/>
    <mergeCell ref="AS43:AX43"/>
    <mergeCell ref="A64:AQ64"/>
    <mergeCell ref="A59:AQ59"/>
    <mergeCell ref="A58:AQ58"/>
    <mergeCell ref="A55:AQ55"/>
    <mergeCell ref="AS61:AX61"/>
    <mergeCell ref="A51:AQ51"/>
    <mergeCell ref="A60:AQ60"/>
    <mergeCell ref="AS59:AX59"/>
    <mergeCell ref="A61:AQ61"/>
    <mergeCell ref="AS60:AX60"/>
    <mergeCell ref="A63:AQ63"/>
    <mergeCell ref="BR47:CI47"/>
    <mergeCell ref="AY59:BD59"/>
    <mergeCell ref="BE63:BN63"/>
    <mergeCell ref="AS49:AX49"/>
    <mergeCell ref="AS58:AX58"/>
    <mergeCell ref="AY49:BD49"/>
    <mergeCell ref="AS55:AX55"/>
    <mergeCell ref="AY52:BD52"/>
    <mergeCell ref="BE58:BN58"/>
    <mergeCell ref="BE60:BN60"/>
    <mergeCell ref="AS50:AX50"/>
    <mergeCell ref="AY58:BD58"/>
    <mergeCell ref="AY60:BD60"/>
    <mergeCell ref="BE55:BN55"/>
    <mergeCell ref="AS51:AX51"/>
    <mergeCell ref="AY67:BD67"/>
    <mergeCell ref="EE81:ES81"/>
    <mergeCell ref="AY80:BD80"/>
    <mergeCell ref="BE80:BN80"/>
    <mergeCell ref="BR81:CI81"/>
    <mergeCell ref="CJ80:CX80"/>
    <mergeCell ref="BE75:BN75"/>
    <mergeCell ref="EE80:ES80"/>
    <mergeCell ref="DA75:DO75"/>
    <mergeCell ref="DP77:ED77"/>
    <mergeCell ref="DP79:ED79"/>
    <mergeCell ref="ET81:FH81"/>
    <mergeCell ref="BE86:BN86"/>
    <mergeCell ref="ET77:FH77"/>
    <mergeCell ref="ET79:FH79"/>
    <mergeCell ref="AS63:AX63"/>
    <mergeCell ref="AS70:AX70"/>
    <mergeCell ref="BE68:BN68"/>
    <mergeCell ref="AY77:BD77"/>
    <mergeCell ref="AS79:AX79"/>
    <mergeCell ref="EU82:FH82"/>
    <mergeCell ref="EU87:FH87"/>
    <mergeCell ref="EU90:FH90"/>
    <mergeCell ref="EU86:FH86"/>
    <mergeCell ref="ET85:FH85"/>
    <mergeCell ref="DP86:ED86"/>
    <mergeCell ref="DP85:ED85"/>
    <mergeCell ref="EE86:ES86"/>
    <mergeCell ref="EE87:ES87"/>
    <mergeCell ref="EE88:ES88"/>
    <mergeCell ref="CJ82:CX82"/>
    <mergeCell ref="DP82:ED82"/>
    <mergeCell ref="DP87:ED87"/>
    <mergeCell ref="DA87:DO87"/>
    <mergeCell ref="DA85:DO85"/>
    <mergeCell ref="CJ85:CX85"/>
    <mergeCell ref="DA84:DO84"/>
    <mergeCell ref="DP84:ED84"/>
    <mergeCell ref="DA83:DO83"/>
    <mergeCell ref="DP83:ED83"/>
    <mergeCell ref="BR82:CI82"/>
    <mergeCell ref="DA90:DO90"/>
    <mergeCell ref="EE82:ES82"/>
    <mergeCell ref="EE89:ES89"/>
    <mergeCell ref="EE90:ES90"/>
    <mergeCell ref="CJ90:CX90"/>
    <mergeCell ref="CJ86:CX86"/>
    <mergeCell ref="EE85:ES85"/>
    <mergeCell ref="DP90:ED90"/>
    <mergeCell ref="DP89:ED89"/>
    <mergeCell ref="BE87:BN87"/>
    <mergeCell ref="BR87:CI87"/>
    <mergeCell ref="AS87:AX87"/>
    <mergeCell ref="AY87:BD87"/>
    <mergeCell ref="DP88:ED88"/>
    <mergeCell ref="CJ87:CX87"/>
    <mergeCell ref="AS88:AX88"/>
    <mergeCell ref="AY88:BD88"/>
    <mergeCell ref="BE88:BN88"/>
    <mergeCell ref="BR88:CI88"/>
    <mergeCell ref="DA89:DO89"/>
    <mergeCell ref="BR89:CI89"/>
    <mergeCell ref="ET67:FH67"/>
    <mergeCell ref="EU71:FH71"/>
    <mergeCell ref="ET64:FH64"/>
    <mergeCell ref="EU68:FH68"/>
    <mergeCell ref="BR86:CI86"/>
    <mergeCell ref="CJ81:CX81"/>
    <mergeCell ref="BR85:CI85"/>
    <mergeCell ref="BR80:CI80"/>
    <mergeCell ref="DA77:DO77"/>
    <mergeCell ref="DA86:DO86"/>
    <mergeCell ref="A85:AQ85"/>
    <mergeCell ref="AY86:BD86"/>
    <mergeCell ref="BR90:CI90"/>
    <mergeCell ref="AS86:AX86"/>
    <mergeCell ref="BE85:BN85"/>
    <mergeCell ref="A90:AQ90"/>
    <mergeCell ref="A86:AQ86"/>
    <mergeCell ref="A88:AQ88"/>
    <mergeCell ref="CJ38:CX38"/>
    <mergeCell ref="CJ24:CX24"/>
    <mergeCell ref="DA21:DO21"/>
    <mergeCell ref="CJ21:CX21"/>
    <mergeCell ref="DA25:DO25"/>
    <mergeCell ref="DA24:DO24"/>
    <mergeCell ref="CJ33:CX33"/>
    <mergeCell ref="DA37:DO37"/>
    <mergeCell ref="ET36:FH36"/>
    <mergeCell ref="CJ67:CX67"/>
    <mergeCell ref="DP53:ED53"/>
    <mergeCell ref="EE53:ES53"/>
    <mergeCell ref="DP54:ED54"/>
    <mergeCell ref="DA54:DO54"/>
    <mergeCell ref="DA46:DO46"/>
    <mergeCell ref="EE47:ES47"/>
    <mergeCell ref="CJ66:CX66"/>
    <mergeCell ref="DP59:ED59"/>
    <mergeCell ref="EU72:FH72"/>
    <mergeCell ref="EU73:FH73"/>
    <mergeCell ref="ET74:FH74"/>
    <mergeCell ref="DP52:ED52"/>
    <mergeCell ref="EE52:ES52"/>
    <mergeCell ref="ET58:FH58"/>
    <mergeCell ref="ET54:FH54"/>
    <mergeCell ref="ET55:FH55"/>
    <mergeCell ref="EE73:ES73"/>
    <mergeCell ref="DP74:ED74"/>
    <mergeCell ref="EE74:ES74"/>
    <mergeCell ref="DP75:ED75"/>
    <mergeCell ref="EE75:ES75"/>
    <mergeCell ref="EU69:FH69"/>
    <mergeCell ref="ET60:FH60"/>
    <mergeCell ref="EU61:FH61"/>
    <mergeCell ref="EU63:FH63"/>
    <mergeCell ref="EE66:ES66"/>
    <mergeCell ref="DP73:ED73"/>
    <mergeCell ref="DP66:ED66"/>
    <mergeCell ref="DA52:DO52"/>
    <mergeCell ref="EE59:ES59"/>
    <mergeCell ref="DP58:ED58"/>
    <mergeCell ref="DA43:DO43"/>
    <mergeCell ref="DA53:DO53"/>
    <mergeCell ref="EE45:ES45"/>
    <mergeCell ref="EE46:ES46"/>
    <mergeCell ref="DA57:DO57"/>
    <mergeCell ref="DP57:ED57"/>
    <mergeCell ref="EE57:ES57"/>
    <mergeCell ref="DA66:DO66"/>
    <mergeCell ref="DA58:DO58"/>
    <mergeCell ref="EE55:ES55"/>
    <mergeCell ref="DP55:ED55"/>
    <mergeCell ref="DA59:DO59"/>
    <mergeCell ref="DP60:ED60"/>
    <mergeCell ref="DA65:DO65"/>
    <mergeCell ref="EE58:ES58"/>
    <mergeCell ref="AY51:BD51"/>
    <mergeCell ref="ET52:FH52"/>
    <mergeCell ref="DP72:ED72"/>
    <mergeCell ref="A42:AQ42"/>
    <mergeCell ref="AS42:AX42"/>
    <mergeCell ref="EE72:ES72"/>
    <mergeCell ref="A66:AQ66"/>
    <mergeCell ref="AS66:AX66"/>
    <mergeCell ref="AY66:BD66"/>
    <mergeCell ref="BE66:BN66"/>
    <mergeCell ref="A39:AQ39"/>
    <mergeCell ref="AS40:AX40"/>
    <mergeCell ref="AS41:AX41"/>
    <mergeCell ref="AY39:BD39"/>
    <mergeCell ref="AY42:BD42"/>
    <mergeCell ref="ET59:FH59"/>
    <mergeCell ref="EU45:FH45"/>
    <mergeCell ref="EU46:FH46"/>
    <mergeCell ref="EU47:FH47"/>
    <mergeCell ref="ET53:FH53"/>
    <mergeCell ref="CJ88:CX88"/>
    <mergeCell ref="DA88:DO88"/>
    <mergeCell ref="EU88:FH88"/>
    <mergeCell ref="DA33:DO33"/>
    <mergeCell ref="DP37:ED37"/>
    <mergeCell ref="DP35:ED35"/>
    <mergeCell ref="DP36:ED36"/>
    <mergeCell ref="EE36:ES36"/>
    <mergeCell ref="EE84:ES84"/>
    <mergeCell ref="EE83:ES83"/>
    <mergeCell ref="A84:AQ84"/>
    <mergeCell ref="AS84:AX84"/>
    <mergeCell ref="AY84:BD84"/>
    <mergeCell ref="BE84:BN84"/>
    <mergeCell ref="BR84:CI84"/>
    <mergeCell ref="CJ84:CX84"/>
    <mergeCell ref="DP92:ED92"/>
    <mergeCell ref="EE92:ES92"/>
    <mergeCell ref="ET92:FH92"/>
    <mergeCell ref="A92:AQ92"/>
    <mergeCell ref="AS92:AX92"/>
    <mergeCell ref="AY92:BD92"/>
    <mergeCell ref="BE92:BN92"/>
    <mergeCell ref="BR92:CI92"/>
    <mergeCell ref="CJ92:CX92"/>
    <mergeCell ref="A57:AQ57"/>
    <mergeCell ref="AS57:AX57"/>
    <mergeCell ref="AY57:BD57"/>
    <mergeCell ref="BE57:BN57"/>
    <mergeCell ref="BR57:CI57"/>
    <mergeCell ref="CJ57:CX57"/>
    <mergeCell ref="AY63:BD63"/>
    <mergeCell ref="BR66:CI66"/>
    <mergeCell ref="AS64:AX64"/>
    <mergeCell ref="ET57:FH57"/>
    <mergeCell ref="A83:AQ83"/>
    <mergeCell ref="AS83:AX83"/>
    <mergeCell ref="AY83:BD83"/>
    <mergeCell ref="BE83:BN83"/>
    <mergeCell ref="BR83:CI83"/>
    <mergeCell ref="CJ83:CX83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2" manualBreakCount="2">
    <brk id="63" max="163" man="1"/>
    <brk id="80" max="163" man="1"/>
  </rowBreaks>
  <colBreaks count="2" manualBreakCount="2">
    <brk id="44" max="107" man="1"/>
    <brk id="165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3"/>
  <sheetViews>
    <sheetView view="pageBreakPreview" zoomScale="75" zoomScaleSheetLayoutView="75" workbookViewId="0" topLeftCell="A16">
      <selection activeCell="CZ81" sqref="CZ81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5" width="0.875" style="1" customWidth="1"/>
    <col min="66" max="66" width="2.3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1.37890625" style="1" customWidth="1"/>
    <col min="88" max="101" width="0.875" style="1" customWidth="1"/>
    <col min="102" max="102" width="5.125" style="1" customWidth="1"/>
    <col min="103" max="103" width="16.75390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265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6.5" customHeight="1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345">
        <f>BR15+BR20</f>
        <v>11819780</v>
      </c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7"/>
      <c r="CJ12" s="345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7"/>
      <c r="CY12" s="152">
        <f>CY15</f>
        <v>9753000</v>
      </c>
      <c r="CZ12" s="121">
        <f>CZ20</f>
        <v>1847000</v>
      </c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7"/>
      <c r="DP12" s="265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7"/>
      <c r="EE12" s="345">
        <f>EE15</f>
        <v>219780</v>
      </c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7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65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7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  <c r="CY13" s="147"/>
      <c r="CZ13" s="112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  <c r="DP13" s="265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7"/>
      <c r="EE13" s="265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7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65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7"/>
      <c r="CJ14" s="265" t="s">
        <v>59</v>
      </c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  <c r="CY14" s="147" t="s">
        <v>59</v>
      </c>
      <c r="CZ14" s="112" t="s">
        <v>59</v>
      </c>
      <c r="DA14" s="266" t="s">
        <v>59</v>
      </c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7"/>
      <c r="DP14" s="265" t="s">
        <v>59</v>
      </c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5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265">
        <f>BR16+BR17+BR18</f>
        <v>9972780</v>
      </c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5"/>
      <c r="CJ15" s="265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300"/>
      <c r="CY15" s="147">
        <f>CY16+CY17</f>
        <v>9753000</v>
      </c>
      <c r="CZ15" s="112"/>
      <c r="DA15" s="356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8"/>
      <c r="DP15" s="265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300"/>
      <c r="EE15" s="265">
        <f>EE18</f>
        <v>219780</v>
      </c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300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48">
        <f>CY16</f>
        <v>6679000</v>
      </c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50"/>
      <c r="CJ16" s="265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7"/>
      <c r="CY16" s="147">
        <v>6679000</v>
      </c>
      <c r="CZ16" s="112" t="s">
        <v>59</v>
      </c>
      <c r="DA16" s="265" t="s">
        <v>59</v>
      </c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7"/>
      <c r="DP16" s="265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7"/>
      <c r="EE16" s="265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7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48">
        <f>CY17</f>
        <v>3074000</v>
      </c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300"/>
      <c r="CJ17" s="265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300"/>
      <c r="CY17" s="147">
        <v>3074000</v>
      </c>
      <c r="CZ17" s="112"/>
      <c r="DA17" s="265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300"/>
      <c r="DP17" s="265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300"/>
      <c r="EE17" s="265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300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48">
        <f>EE18</f>
        <v>219780</v>
      </c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153"/>
      <c r="CJ18" s="265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300"/>
      <c r="CY18" s="147"/>
      <c r="CZ18" s="112"/>
      <c r="DA18" s="265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300"/>
      <c r="DP18" s="265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300"/>
      <c r="EE18" s="265">
        <f>EE33</f>
        <v>219780</v>
      </c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300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65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7"/>
      <c r="CJ19" s="265" t="s">
        <v>59</v>
      </c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7"/>
      <c r="CY19" s="147" t="s">
        <v>59</v>
      </c>
      <c r="CZ19" s="112" t="s">
        <v>59</v>
      </c>
      <c r="DA19" s="265" t="s">
        <v>59</v>
      </c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7"/>
      <c r="DP19" s="237" t="s">
        <v>59</v>
      </c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65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7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5.2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f>BR22+BR26+BR27+BR28+BR29+BR30</f>
        <v>1847000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65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7"/>
      <c r="CY20" s="147" t="s">
        <v>59</v>
      </c>
      <c r="CZ20" s="112">
        <f>CZ22+CZ26+CZ27+CZ28+CZ29+CZ30</f>
        <v>1847000</v>
      </c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7"/>
      <c r="DP20" s="237" t="s">
        <v>59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 t="s">
        <v>59</v>
      </c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 hidden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196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231492</v>
      </c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7"/>
      <c r="CJ21" s="265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300"/>
      <c r="CY21" s="147"/>
      <c r="CZ21" s="112">
        <v>174876</v>
      </c>
      <c r="DA21" s="265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300"/>
      <c r="DP21" s="265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7"/>
      <c r="EE21" s="265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7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197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65">
        <f>CZ22</f>
        <v>1451000</v>
      </c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7"/>
      <c r="CJ22" s="265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300"/>
      <c r="CY22" s="147"/>
      <c r="CZ22" s="112">
        <v>1451000</v>
      </c>
      <c r="DA22" s="265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300"/>
      <c r="DP22" s="265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52"/>
      <c r="EU22" s="217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7"/>
      <c r="FI22" s="22"/>
    </row>
    <row r="23" spans="1:165" s="4" customFormat="1" ht="37.5" customHeight="1" hidden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46"/>
      <c r="AU23" s="246"/>
      <c r="AV23" s="246"/>
      <c r="AW23" s="246"/>
      <c r="AX23" s="247"/>
      <c r="AY23" s="245" t="s">
        <v>193</v>
      </c>
      <c r="AZ23" s="246"/>
      <c r="BA23" s="246"/>
      <c r="BB23" s="246"/>
      <c r="BC23" s="246"/>
      <c r="BD23" s="247"/>
      <c r="BE23" s="253" t="s">
        <v>237</v>
      </c>
      <c r="BF23" s="246"/>
      <c r="BG23" s="246"/>
      <c r="BH23" s="246"/>
      <c r="BI23" s="246"/>
      <c r="BJ23" s="246"/>
      <c r="BK23" s="246"/>
      <c r="BL23" s="246"/>
      <c r="BM23" s="246"/>
      <c r="BN23" s="247"/>
      <c r="BO23" s="83" t="s">
        <v>195</v>
      </c>
      <c r="BP23" s="83"/>
      <c r="BQ23" s="83"/>
      <c r="BR23" s="265">
        <v>7832.86</v>
      </c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7"/>
      <c r="CJ23" s="146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50"/>
      <c r="CY23" s="147"/>
      <c r="CZ23" s="112">
        <v>7832.86</v>
      </c>
      <c r="DA23" s="146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50"/>
      <c r="DP23" s="146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8"/>
      <c r="EE23" s="146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18.75" customHeight="1" hidden="1">
      <c r="A24" s="296" t="s">
        <v>65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8"/>
      <c r="AR24" s="63">
        <v>160</v>
      </c>
      <c r="AS24" s="256" t="s">
        <v>191</v>
      </c>
      <c r="AT24" s="256"/>
      <c r="AU24" s="256"/>
      <c r="AV24" s="256"/>
      <c r="AW24" s="256"/>
      <c r="AX24" s="256"/>
      <c r="AY24" s="245" t="s">
        <v>191</v>
      </c>
      <c r="AZ24" s="260"/>
      <c r="BA24" s="260"/>
      <c r="BB24" s="260"/>
      <c r="BC24" s="260"/>
      <c r="BD24" s="261"/>
      <c r="BE24" s="257" t="s">
        <v>192</v>
      </c>
      <c r="BF24" s="257"/>
      <c r="BG24" s="257"/>
      <c r="BH24" s="257"/>
      <c r="BI24" s="257"/>
      <c r="BJ24" s="257"/>
      <c r="BK24" s="257"/>
      <c r="BL24" s="257"/>
      <c r="BM24" s="257"/>
      <c r="BN24" s="257"/>
      <c r="BO24" s="83" t="s">
        <v>195</v>
      </c>
      <c r="BP24" s="83" t="s">
        <v>59</v>
      </c>
      <c r="BQ24" s="83" t="s">
        <v>59</v>
      </c>
      <c r="BR24" s="265">
        <v>108000</v>
      </c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7"/>
      <c r="CJ24" s="265" t="s">
        <v>59</v>
      </c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7"/>
      <c r="CY24" s="147" t="s">
        <v>59</v>
      </c>
      <c r="CZ24" s="112" t="s">
        <v>59</v>
      </c>
      <c r="DA24" s="265" t="s">
        <v>59</v>
      </c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7"/>
      <c r="DP24" s="237" t="s">
        <v>59</v>
      </c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>
        <v>108000</v>
      </c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16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8"/>
      <c r="FI24" s="22"/>
    </row>
    <row r="25" spans="1:165" s="4" customFormat="1" ht="18.75" customHeight="1" hidden="1">
      <c r="A25" s="296" t="s">
        <v>66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8"/>
      <c r="AR25" s="63">
        <v>180</v>
      </c>
      <c r="AS25" s="235"/>
      <c r="AT25" s="235"/>
      <c r="AU25" s="235"/>
      <c r="AV25" s="235"/>
      <c r="AW25" s="235"/>
      <c r="AX25" s="235"/>
      <c r="AY25" s="233"/>
      <c r="AZ25" s="234"/>
      <c r="BA25" s="234"/>
      <c r="BB25" s="234"/>
      <c r="BC25" s="234"/>
      <c r="BD25" s="28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83"/>
      <c r="BP25" s="83" t="s">
        <v>59</v>
      </c>
      <c r="BQ25" s="83" t="s">
        <v>59</v>
      </c>
      <c r="BR25" s="265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  <c r="CJ25" s="265" t="s">
        <v>59</v>
      </c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7"/>
      <c r="CY25" s="147" t="s">
        <v>59</v>
      </c>
      <c r="CZ25" s="112" t="s">
        <v>59</v>
      </c>
      <c r="DA25" s="265" t="s">
        <v>59</v>
      </c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7"/>
      <c r="DP25" s="237" t="s">
        <v>59</v>
      </c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16" t="s">
        <v>59</v>
      </c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8"/>
      <c r="FI25" s="22"/>
    </row>
    <row r="26" spans="1:165" s="4" customFormat="1" ht="18.75" customHeight="1">
      <c r="A26" s="232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119"/>
      <c r="AS26" s="245" t="s">
        <v>186</v>
      </c>
      <c r="AT26" s="260"/>
      <c r="AU26" s="260"/>
      <c r="AV26" s="260"/>
      <c r="AW26" s="260"/>
      <c r="AX26" s="261"/>
      <c r="AY26" s="245" t="s">
        <v>198</v>
      </c>
      <c r="AZ26" s="260"/>
      <c r="BA26" s="260"/>
      <c r="BB26" s="260"/>
      <c r="BC26" s="260"/>
      <c r="BD26" s="261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65">
        <f>CZ26</f>
        <v>6000</v>
      </c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  <c r="CJ26" s="265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7"/>
      <c r="CY26" s="147"/>
      <c r="CZ26" s="112">
        <v>6000</v>
      </c>
      <c r="DA26" s="265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7"/>
      <c r="DP26" s="265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7"/>
      <c r="EE26" s="265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300"/>
      <c r="ET26" s="323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53"/>
      <c r="FI26" s="22"/>
    </row>
    <row r="27" spans="1:165" s="4" customFormat="1" ht="18.75" customHeight="1">
      <c r="A27" s="232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119"/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60"/>
      <c r="BA27" s="260"/>
      <c r="BB27" s="260"/>
      <c r="BC27" s="260"/>
      <c r="BD27" s="261"/>
      <c r="BE27" s="253" t="s">
        <v>200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65">
        <f>CZ27</f>
        <v>22000</v>
      </c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7"/>
      <c r="CJ27" s="265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7"/>
      <c r="CY27" s="147"/>
      <c r="CZ27" s="112">
        <v>22000</v>
      </c>
      <c r="DA27" s="265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7"/>
      <c r="DP27" s="265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7"/>
      <c r="EE27" s="265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300"/>
      <c r="ET27" s="323"/>
      <c r="EU27" s="324"/>
      <c r="EV27" s="324"/>
      <c r="EW27" s="324"/>
      <c r="EX27" s="324"/>
      <c r="EY27" s="324"/>
      <c r="EZ27" s="324"/>
      <c r="FA27" s="324"/>
      <c r="FB27" s="324"/>
      <c r="FC27" s="324"/>
      <c r="FD27" s="324"/>
      <c r="FE27" s="324"/>
      <c r="FF27" s="324"/>
      <c r="FG27" s="325"/>
      <c r="FH27" s="109"/>
      <c r="FI27" s="22"/>
    </row>
    <row r="28" spans="1:165" s="4" customFormat="1" ht="18.75" customHeight="1">
      <c r="A28" s="232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119"/>
      <c r="AS28" s="245" t="s">
        <v>186</v>
      </c>
      <c r="AT28" s="260"/>
      <c r="AU28" s="260"/>
      <c r="AV28" s="260"/>
      <c r="AW28" s="260"/>
      <c r="AX28" s="261"/>
      <c r="AY28" s="245" t="s">
        <v>187</v>
      </c>
      <c r="AZ28" s="260"/>
      <c r="BA28" s="260"/>
      <c r="BB28" s="260"/>
      <c r="BC28" s="260"/>
      <c r="BD28" s="261"/>
      <c r="BE28" s="253" t="s">
        <v>202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65">
        <f>CZ28</f>
        <v>129000</v>
      </c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7"/>
      <c r="CJ28" s="265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7"/>
      <c r="CY28" s="147"/>
      <c r="CZ28" s="112">
        <v>129000</v>
      </c>
      <c r="DA28" s="265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7"/>
      <c r="DP28" s="265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7"/>
      <c r="EE28" s="265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300"/>
      <c r="ET28" s="323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5"/>
      <c r="FH28" s="109"/>
      <c r="FI28" s="22"/>
    </row>
    <row r="29" spans="1:165" s="4" customFormat="1" ht="18.75" customHeight="1">
      <c r="A29" s="232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119"/>
      <c r="AS29" s="245" t="s">
        <v>186</v>
      </c>
      <c r="AT29" s="260"/>
      <c r="AU29" s="260"/>
      <c r="AV29" s="260"/>
      <c r="AW29" s="260"/>
      <c r="AX29" s="261"/>
      <c r="AY29" s="245" t="s">
        <v>198</v>
      </c>
      <c r="AZ29" s="260"/>
      <c r="BA29" s="260"/>
      <c r="BB29" s="260"/>
      <c r="BC29" s="260"/>
      <c r="BD29" s="261"/>
      <c r="BE29" s="253" t="s">
        <v>203</v>
      </c>
      <c r="BF29" s="254"/>
      <c r="BG29" s="254"/>
      <c r="BH29" s="254"/>
      <c r="BI29" s="254"/>
      <c r="BJ29" s="254"/>
      <c r="BK29" s="254"/>
      <c r="BL29" s="254"/>
      <c r="BM29" s="254"/>
      <c r="BN29" s="255"/>
      <c r="BO29" s="83" t="s">
        <v>195</v>
      </c>
      <c r="BP29" s="83"/>
      <c r="BQ29" s="83"/>
      <c r="BR29" s="265">
        <f>CZ29</f>
        <v>202000</v>
      </c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7"/>
      <c r="CJ29" s="265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7"/>
      <c r="CY29" s="147"/>
      <c r="CZ29" s="112">
        <v>202000</v>
      </c>
      <c r="DA29" s="265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7"/>
      <c r="DP29" s="265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7"/>
      <c r="EE29" s="265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300"/>
      <c r="ET29" s="323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4"/>
      <c r="FF29" s="324"/>
      <c r="FG29" s="324"/>
      <c r="FH29" s="353"/>
      <c r="FI29" s="22"/>
    </row>
    <row r="30" spans="1:165" s="4" customFormat="1" ht="18.75" customHeight="1">
      <c r="A30" s="232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119"/>
      <c r="AS30" s="245" t="s">
        <v>186</v>
      </c>
      <c r="AT30" s="260"/>
      <c r="AU30" s="260"/>
      <c r="AV30" s="260"/>
      <c r="AW30" s="260"/>
      <c r="AX30" s="261"/>
      <c r="AY30" s="245" t="s">
        <v>198</v>
      </c>
      <c r="AZ30" s="260"/>
      <c r="BA30" s="260"/>
      <c r="BB30" s="260"/>
      <c r="BC30" s="260"/>
      <c r="BD30" s="261"/>
      <c r="BE30" s="253" t="s">
        <v>199</v>
      </c>
      <c r="BF30" s="254"/>
      <c r="BG30" s="254"/>
      <c r="BH30" s="254"/>
      <c r="BI30" s="254"/>
      <c r="BJ30" s="254"/>
      <c r="BK30" s="254"/>
      <c r="BL30" s="254"/>
      <c r="BM30" s="254"/>
      <c r="BN30" s="255"/>
      <c r="BO30" s="83" t="s">
        <v>195</v>
      </c>
      <c r="BP30" s="83"/>
      <c r="BQ30" s="83"/>
      <c r="BR30" s="265">
        <f>CZ30</f>
        <v>37000</v>
      </c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7"/>
      <c r="CJ30" s="265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7"/>
      <c r="CY30" s="147"/>
      <c r="CZ30" s="112">
        <v>37000</v>
      </c>
      <c r="DA30" s="265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7"/>
      <c r="DP30" s="265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7"/>
      <c r="EE30" s="265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300"/>
      <c r="ET30" s="323"/>
      <c r="EU30" s="324"/>
      <c r="EV30" s="324"/>
      <c r="EW30" s="324"/>
      <c r="EX30" s="324"/>
      <c r="EY30" s="324"/>
      <c r="EZ30" s="324"/>
      <c r="FA30" s="324"/>
      <c r="FB30" s="324"/>
      <c r="FC30" s="324"/>
      <c r="FD30" s="324"/>
      <c r="FE30" s="324"/>
      <c r="FF30" s="324"/>
      <c r="FG30" s="324"/>
      <c r="FH30" s="353"/>
      <c r="FI30" s="22"/>
    </row>
    <row r="31" spans="1:165" s="4" customFormat="1" ht="18.75">
      <c r="A31" s="296" t="s">
        <v>67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/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65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7"/>
      <c r="CJ31" s="265" t="s">
        <v>59</v>
      </c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7"/>
      <c r="CY31" s="147" t="s">
        <v>59</v>
      </c>
      <c r="CZ31" s="112" t="s">
        <v>59</v>
      </c>
      <c r="DA31" s="265" t="s">
        <v>59</v>
      </c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7"/>
      <c r="DP31" s="237" t="s">
        <v>59</v>
      </c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16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68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65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7"/>
      <c r="CJ32" s="265" t="s">
        <v>59</v>
      </c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7"/>
      <c r="CY32" s="147" t="s">
        <v>59</v>
      </c>
      <c r="CZ32" s="112" t="s">
        <v>59</v>
      </c>
      <c r="DA32" s="265" t="s">
        <v>59</v>
      </c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7"/>
      <c r="DP32" s="237" t="s">
        <v>59</v>
      </c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27" customFormat="1" ht="18.75">
      <c r="A33" s="287" t="s">
        <v>69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9"/>
      <c r="AR33" s="63">
        <v>200</v>
      </c>
      <c r="AS33" s="233" t="s">
        <v>59</v>
      </c>
      <c r="AT33" s="234"/>
      <c r="AU33" s="234"/>
      <c r="AV33" s="234"/>
      <c r="AW33" s="234"/>
      <c r="AX33" s="234"/>
      <c r="AY33" s="233" t="s">
        <v>59</v>
      </c>
      <c r="AZ33" s="234"/>
      <c r="BA33" s="234"/>
      <c r="BB33" s="234"/>
      <c r="BC33" s="234"/>
      <c r="BD33" s="234"/>
      <c r="BE33" s="235" t="s">
        <v>59</v>
      </c>
      <c r="BF33" s="235"/>
      <c r="BG33" s="235"/>
      <c r="BH33" s="235"/>
      <c r="BI33" s="235"/>
      <c r="BJ33" s="235"/>
      <c r="BK33" s="235"/>
      <c r="BL33" s="235"/>
      <c r="BM33" s="235"/>
      <c r="BN33" s="235"/>
      <c r="BO33" s="85" t="s">
        <v>59</v>
      </c>
      <c r="BP33" s="85" t="s">
        <v>59</v>
      </c>
      <c r="BQ33" s="85" t="s">
        <v>59</v>
      </c>
      <c r="BR33" s="345">
        <f>BR34+BR60+BR74+BR54+BR55+BR56</f>
        <v>11819780</v>
      </c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7"/>
      <c r="CJ33" s="345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7"/>
      <c r="CY33" s="152">
        <f>CY34+CY74+CY54+CY55</f>
        <v>9753000</v>
      </c>
      <c r="CZ33" s="121">
        <f>CZ34+CZ60+CZ74+CZ56</f>
        <v>1847000</v>
      </c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359">
        <f>EE60+EE74</f>
        <v>219780</v>
      </c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86"/>
    </row>
    <row r="34" spans="1:165" s="4" customFormat="1" ht="18.75">
      <c r="A34" s="232" t="s">
        <v>77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3">
        <v>210</v>
      </c>
      <c r="AS34" s="235"/>
      <c r="AT34" s="235"/>
      <c r="AU34" s="235"/>
      <c r="AV34" s="235"/>
      <c r="AW34" s="235"/>
      <c r="AX34" s="235"/>
      <c r="AY34" s="233"/>
      <c r="AZ34" s="234"/>
      <c r="BA34" s="234"/>
      <c r="BB34" s="234"/>
      <c r="BC34" s="234"/>
      <c r="BD34" s="28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83"/>
      <c r="BP34" s="83"/>
      <c r="BQ34" s="83"/>
      <c r="BR34" s="265">
        <f>BR35</f>
        <v>10720000</v>
      </c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7"/>
      <c r="CJ34" s="265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7"/>
      <c r="CY34" s="147">
        <f>CY35</f>
        <v>9513000</v>
      </c>
      <c r="CZ34" s="112">
        <f>CZ35</f>
        <v>1207000</v>
      </c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2"/>
    </row>
    <row r="35" spans="1:165" s="4" customFormat="1" ht="37.5" customHeight="1">
      <c r="A35" s="232" t="s">
        <v>70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211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 t="s">
        <v>201</v>
      </c>
      <c r="BP35" s="83"/>
      <c r="BQ35" s="83" t="s">
        <v>209</v>
      </c>
      <c r="BR35" s="265">
        <f>BR36+BR37+BR38+BR39+BR40+BR41+BR42+BR43+BR44+BR45+BR47+BR48+BR49+BR50</f>
        <v>10720000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65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7"/>
      <c r="CY35" s="147">
        <f>CY36+CY37+CY43+CY44</f>
        <v>9513000</v>
      </c>
      <c r="CZ35" s="112">
        <f>CZ38+CZ39+CZ40+CZ41+CZ42+CZ45+CZ47+CZ48+CZ49+CZ50</f>
        <v>1207000</v>
      </c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18.75" customHeight="1">
      <c r="A36" s="232" t="s">
        <v>15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118"/>
      <c r="AS36" s="256" t="s">
        <v>186</v>
      </c>
      <c r="AT36" s="256"/>
      <c r="AU36" s="256"/>
      <c r="AV36" s="256"/>
      <c r="AW36" s="256"/>
      <c r="AX36" s="256"/>
      <c r="AY36" s="245" t="s">
        <v>187</v>
      </c>
      <c r="AZ36" s="260"/>
      <c r="BA36" s="260"/>
      <c r="BB36" s="260"/>
      <c r="BC36" s="260"/>
      <c r="BD36" s="261"/>
      <c r="BE36" s="257" t="s">
        <v>188</v>
      </c>
      <c r="BF36" s="257"/>
      <c r="BG36" s="257"/>
      <c r="BH36" s="257"/>
      <c r="BI36" s="257"/>
      <c r="BJ36" s="257"/>
      <c r="BK36" s="257"/>
      <c r="BL36" s="257"/>
      <c r="BM36" s="257"/>
      <c r="BN36" s="257"/>
      <c r="BO36" s="83" t="s">
        <v>59</v>
      </c>
      <c r="BP36" s="83" t="s">
        <v>205</v>
      </c>
      <c r="BQ36" s="83" t="s">
        <v>207</v>
      </c>
      <c r="BR36" s="265">
        <f>CY36</f>
        <v>5057000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65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7"/>
      <c r="CY36" s="147">
        <v>5057000</v>
      </c>
      <c r="CZ36" s="112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7"/>
      <c r="DP36" s="338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40"/>
      <c r="EE36" s="338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40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9"/>
      <c r="AS37" s="245" t="s">
        <v>186</v>
      </c>
      <c r="AT37" s="260"/>
      <c r="AU37" s="260"/>
      <c r="AV37" s="260"/>
      <c r="AW37" s="260"/>
      <c r="AX37" s="261"/>
      <c r="AY37" s="245" t="s">
        <v>198</v>
      </c>
      <c r="AZ37" s="251"/>
      <c r="BA37" s="251"/>
      <c r="BB37" s="251"/>
      <c r="BC37" s="251"/>
      <c r="BD37" s="252"/>
      <c r="BE37" s="253" t="s">
        <v>190</v>
      </c>
      <c r="BF37" s="254"/>
      <c r="BG37" s="254"/>
      <c r="BH37" s="254"/>
      <c r="BI37" s="254"/>
      <c r="BJ37" s="254"/>
      <c r="BK37" s="254"/>
      <c r="BL37" s="254"/>
      <c r="BM37" s="254"/>
      <c r="BN37" s="255"/>
      <c r="BO37" s="83" t="s">
        <v>59</v>
      </c>
      <c r="BP37" s="83" t="s">
        <v>205</v>
      </c>
      <c r="BQ37" s="83" t="s">
        <v>207</v>
      </c>
      <c r="BR37" s="265">
        <f>CY37</f>
        <v>2250000</v>
      </c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300"/>
      <c r="CJ37" s="265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300"/>
      <c r="CY37" s="147">
        <v>2250000</v>
      </c>
      <c r="CZ37" s="112"/>
      <c r="DA37" s="265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300"/>
      <c r="DP37" s="265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300"/>
      <c r="EE37" s="265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300"/>
      <c r="ET37" s="67"/>
      <c r="EU37" s="216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8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193</v>
      </c>
      <c r="AZ38" s="251"/>
      <c r="BA38" s="251"/>
      <c r="BB38" s="251"/>
      <c r="BC38" s="251"/>
      <c r="BD38" s="252"/>
      <c r="BE38" s="253" t="s">
        <v>197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83" t="s">
        <v>205</v>
      </c>
      <c r="BQ38" s="83" t="s">
        <v>207</v>
      </c>
      <c r="BR38" s="265">
        <f>CZ38</f>
        <v>652000</v>
      </c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300"/>
      <c r="CJ38" s="265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300"/>
      <c r="CY38" s="147"/>
      <c r="CZ38" s="112">
        <v>652000</v>
      </c>
      <c r="DA38" s="265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300"/>
      <c r="DP38" s="265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300"/>
      <c r="EE38" s="265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300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198</v>
      </c>
      <c r="AZ39" s="251"/>
      <c r="BA39" s="251"/>
      <c r="BB39" s="251"/>
      <c r="BC39" s="251"/>
      <c r="BD39" s="252"/>
      <c r="BE39" s="253" t="s">
        <v>200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83" t="s">
        <v>205</v>
      </c>
      <c r="BQ39" s="83" t="s">
        <v>207</v>
      </c>
      <c r="BR39" s="265">
        <f>CZ39</f>
        <v>4700</v>
      </c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300"/>
      <c r="CJ39" s="265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300"/>
      <c r="CY39" s="147"/>
      <c r="CZ39" s="112">
        <v>4700</v>
      </c>
      <c r="DA39" s="265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300"/>
      <c r="DP39" s="265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300"/>
      <c r="EE39" s="265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300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187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83" t="s">
        <v>205</v>
      </c>
      <c r="BQ40" s="83" t="s">
        <v>207</v>
      </c>
      <c r="BR40" s="265">
        <f>CZ40</f>
        <v>17000</v>
      </c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300"/>
      <c r="CJ40" s="265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300"/>
      <c r="CY40" s="147"/>
      <c r="CZ40" s="112">
        <v>17000</v>
      </c>
      <c r="DA40" s="265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300"/>
      <c r="DP40" s="265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300"/>
      <c r="EE40" s="265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300"/>
      <c r="ET40" s="67"/>
      <c r="EU40" s="52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109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202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83" t="s">
        <v>205</v>
      </c>
      <c r="BQ41" s="83" t="s">
        <v>207</v>
      </c>
      <c r="BR41" s="265">
        <f>CZ41</f>
        <v>99000</v>
      </c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300"/>
      <c r="CJ41" s="265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300"/>
      <c r="CY41" s="147"/>
      <c r="CZ41" s="112">
        <v>99000</v>
      </c>
      <c r="DA41" s="265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300"/>
      <c r="DP41" s="265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300"/>
      <c r="EE41" s="265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300"/>
      <c r="ET41" s="67"/>
      <c r="EU41" s="52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109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198</v>
      </c>
      <c r="AZ42" s="251"/>
      <c r="BA42" s="251"/>
      <c r="BB42" s="251"/>
      <c r="BC42" s="251"/>
      <c r="BD42" s="252"/>
      <c r="BE42" s="253" t="s">
        <v>266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83" t="s">
        <v>205</v>
      </c>
      <c r="BQ42" s="83" t="s">
        <v>207</v>
      </c>
      <c r="BR42" s="265">
        <f>CZ42</f>
        <v>155000</v>
      </c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300"/>
      <c r="CJ42" s="265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300"/>
      <c r="CY42" s="147"/>
      <c r="CZ42" s="112">
        <v>155000</v>
      </c>
      <c r="DA42" s="265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300"/>
      <c r="DP42" s="265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300"/>
      <c r="EE42" s="265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300"/>
      <c r="ET42" s="67"/>
      <c r="EU42" s="52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109"/>
      <c r="FI42" s="22"/>
    </row>
    <row r="43" spans="1:165" s="4" customFormat="1" ht="18.75">
      <c r="A43" s="232" t="s">
        <v>131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66"/>
      <c r="AS43" s="256" t="s">
        <v>186</v>
      </c>
      <c r="AT43" s="256"/>
      <c r="AU43" s="256"/>
      <c r="AV43" s="256"/>
      <c r="AW43" s="256"/>
      <c r="AX43" s="256"/>
      <c r="AY43" s="245" t="s">
        <v>187</v>
      </c>
      <c r="AZ43" s="260"/>
      <c r="BA43" s="260"/>
      <c r="BB43" s="260"/>
      <c r="BC43" s="260"/>
      <c r="BD43" s="261"/>
      <c r="BE43" s="257" t="s">
        <v>188</v>
      </c>
      <c r="BF43" s="257"/>
      <c r="BG43" s="257"/>
      <c r="BH43" s="257"/>
      <c r="BI43" s="257"/>
      <c r="BJ43" s="257"/>
      <c r="BK43" s="257"/>
      <c r="BL43" s="257"/>
      <c r="BM43" s="257"/>
      <c r="BN43" s="257"/>
      <c r="BO43" s="83"/>
      <c r="BP43" s="83" t="s">
        <v>206</v>
      </c>
      <c r="BQ43" s="83" t="s">
        <v>208</v>
      </c>
      <c r="BR43" s="265">
        <f>CY43</f>
        <v>1527000</v>
      </c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7"/>
      <c r="CJ43" s="265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7"/>
      <c r="CY43" s="147">
        <v>1527000</v>
      </c>
      <c r="CZ43" s="112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7"/>
      <c r="DP43" s="265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7"/>
      <c r="EE43" s="265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7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2"/>
    </row>
    <row r="44" spans="1:165" s="4" customFormat="1" ht="18.75">
      <c r="A44" s="232" t="s">
        <v>131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20"/>
      <c r="AS44" s="245" t="s">
        <v>186</v>
      </c>
      <c r="AT44" s="260"/>
      <c r="AU44" s="260"/>
      <c r="AV44" s="260"/>
      <c r="AW44" s="260"/>
      <c r="AX44" s="261"/>
      <c r="AY44" s="245" t="s">
        <v>198</v>
      </c>
      <c r="AZ44" s="251"/>
      <c r="BA44" s="251"/>
      <c r="BB44" s="251"/>
      <c r="BC44" s="251"/>
      <c r="BD44" s="252"/>
      <c r="BE44" s="253" t="s">
        <v>190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/>
      <c r="BP44" s="83" t="s">
        <v>206</v>
      </c>
      <c r="BQ44" s="83" t="s">
        <v>208</v>
      </c>
      <c r="BR44" s="265">
        <f>CY44</f>
        <v>679000</v>
      </c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265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300"/>
      <c r="CY44" s="155">
        <v>679000</v>
      </c>
      <c r="CZ44" s="156"/>
      <c r="DA44" s="265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300"/>
      <c r="DP44" s="265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300"/>
      <c r="EE44" s="265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300"/>
      <c r="ET44" s="8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120"/>
      <c r="AS45" s="245" t="s">
        <v>186</v>
      </c>
      <c r="AT45" s="260"/>
      <c r="AU45" s="260"/>
      <c r="AV45" s="260"/>
      <c r="AW45" s="260"/>
      <c r="AX45" s="261"/>
      <c r="AY45" s="245" t="s">
        <v>193</v>
      </c>
      <c r="AZ45" s="251"/>
      <c r="BA45" s="251"/>
      <c r="BB45" s="251"/>
      <c r="BC45" s="251"/>
      <c r="BD45" s="252"/>
      <c r="BE45" s="253" t="s">
        <v>197</v>
      </c>
      <c r="BF45" s="254"/>
      <c r="BG45" s="254"/>
      <c r="BH45" s="254"/>
      <c r="BI45" s="254"/>
      <c r="BJ45" s="254"/>
      <c r="BK45" s="254"/>
      <c r="BL45" s="254"/>
      <c r="BM45" s="254"/>
      <c r="BN45" s="255"/>
      <c r="BO45" s="83"/>
      <c r="BP45" s="83" t="s">
        <v>206</v>
      </c>
      <c r="BQ45" s="83" t="s">
        <v>208</v>
      </c>
      <c r="BR45" s="265">
        <f>CZ45</f>
        <v>196000</v>
      </c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300"/>
      <c r="CJ45" s="265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300"/>
      <c r="CY45" s="155"/>
      <c r="CZ45" s="156">
        <v>196000</v>
      </c>
      <c r="DA45" s="265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300"/>
      <c r="DP45" s="265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300"/>
      <c r="EE45" s="265"/>
      <c r="EF45" s="299"/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299"/>
      <c r="ES45" s="300"/>
      <c r="ET45" s="87"/>
      <c r="EU45" s="216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8"/>
      <c r="FI45" s="22"/>
    </row>
    <row r="46" spans="1:165" s="4" customFormat="1" ht="18.75" hidden="1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191</v>
      </c>
      <c r="AT46" s="260"/>
      <c r="AU46" s="260"/>
      <c r="AV46" s="260"/>
      <c r="AW46" s="260"/>
      <c r="AX46" s="261"/>
      <c r="AY46" s="245" t="s">
        <v>191</v>
      </c>
      <c r="AZ46" s="251"/>
      <c r="BA46" s="251"/>
      <c r="BB46" s="251"/>
      <c r="BC46" s="251"/>
      <c r="BD46" s="252"/>
      <c r="BE46" s="253" t="s">
        <v>192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65">
        <v>75500</v>
      </c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300"/>
      <c r="CJ46" s="157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8"/>
      <c r="CY46" s="155"/>
      <c r="CZ46" s="156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8"/>
      <c r="DP46" s="157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8"/>
      <c r="EE46" s="265">
        <v>75500</v>
      </c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300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15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19"/>
      <c r="AS47" s="245" t="s">
        <v>186</v>
      </c>
      <c r="AT47" s="260"/>
      <c r="AU47" s="260"/>
      <c r="AV47" s="260"/>
      <c r="AW47" s="260"/>
      <c r="AX47" s="261"/>
      <c r="AY47" s="245" t="s">
        <v>198</v>
      </c>
      <c r="AZ47" s="251"/>
      <c r="BA47" s="251"/>
      <c r="BB47" s="251"/>
      <c r="BC47" s="251"/>
      <c r="BD47" s="252"/>
      <c r="BE47" s="253" t="s">
        <v>200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 t="s">
        <v>59</v>
      </c>
      <c r="BP47" s="83" t="s">
        <v>206</v>
      </c>
      <c r="BQ47" s="83" t="s">
        <v>208</v>
      </c>
      <c r="BR47" s="265">
        <f>CZ47</f>
        <v>1300</v>
      </c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300"/>
      <c r="CJ47" s="265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300"/>
      <c r="CY47" s="147"/>
      <c r="CZ47" s="112">
        <v>1300</v>
      </c>
      <c r="DA47" s="265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300"/>
      <c r="DP47" s="265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300"/>
      <c r="EE47" s="265"/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300"/>
      <c r="ET47" s="87"/>
      <c r="EU47" s="116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117"/>
      <c r="FI47" s="22"/>
    </row>
    <row r="48" spans="1:165" s="4" customFormat="1" ht="18.75">
      <c r="A48" s="232" t="s">
        <v>15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19"/>
      <c r="AS48" s="245" t="s">
        <v>186</v>
      </c>
      <c r="AT48" s="260"/>
      <c r="AU48" s="260"/>
      <c r="AV48" s="260"/>
      <c r="AW48" s="260"/>
      <c r="AX48" s="261"/>
      <c r="AY48" s="245" t="s">
        <v>187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 t="s">
        <v>59</v>
      </c>
      <c r="BP48" s="83" t="s">
        <v>206</v>
      </c>
      <c r="BQ48" s="83" t="s">
        <v>208</v>
      </c>
      <c r="BR48" s="265">
        <f>CZ48</f>
        <v>5000</v>
      </c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300"/>
      <c r="CJ48" s="265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300"/>
      <c r="CY48" s="147"/>
      <c r="CZ48" s="112">
        <v>5000</v>
      </c>
      <c r="DA48" s="265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300"/>
      <c r="DP48" s="265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300"/>
      <c r="EE48" s="265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300"/>
      <c r="ET48" s="87"/>
      <c r="EU48" s="116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117"/>
      <c r="FI48" s="22"/>
    </row>
    <row r="49" spans="1:165" s="4" customFormat="1" ht="18.75">
      <c r="A49" s="232" t="s">
        <v>15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19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202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 t="s">
        <v>59</v>
      </c>
      <c r="BP49" s="83" t="s">
        <v>206</v>
      </c>
      <c r="BQ49" s="83" t="s">
        <v>208</v>
      </c>
      <c r="BR49" s="265">
        <f>CZ49</f>
        <v>30000</v>
      </c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300"/>
      <c r="CJ49" s="265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300"/>
      <c r="CY49" s="147"/>
      <c r="CZ49" s="112">
        <v>30000</v>
      </c>
      <c r="DA49" s="265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300"/>
      <c r="DP49" s="265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300"/>
      <c r="EE49" s="265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300"/>
      <c r="ET49" s="87"/>
      <c r="EU49" s="116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117"/>
      <c r="FI49" s="22"/>
    </row>
    <row r="50" spans="1:165" s="4" customFormat="1" ht="18.75">
      <c r="A50" s="232" t="s">
        <v>15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19"/>
      <c r="AS50" s="245" t="s">
        <v>186</v>
      </c>
      <c r="AT50" s="260"/>
      <c r="AU50" s="260"/>
      <c r="AV50" s="260"/>
      <c r="AW50" s="260"/>
      <c r="AX50" s="261"/>
      <c r="AY50" s="245" t="s">
        <v>198</v>
      </c>
      <c r="AZ50" s="251"/>
      <c r="BA50" s="251"/>
      <c r="BB50" s="251"/>
      <c r="BC50" s="251"/>
      <c r="BD50" s="252"/>
      <c r="BE50" s="253" t="s">
        <v>266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 t="s">
        <v>59</v>
      </c>
      <c r="BP50" s="83" t="s">
        <v>206</v>
      </c>
      <c r="BQ50" s="83" t="s">
        <v>208</v>
      </c>
      <c r="BR50" s="265">
        <f>CZ50</f>
        <v>47000</v>
      </c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300"/>
      <c r="CJ50" s="265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300"/>
      <c r="CY50" s="147"/>
      <c r="CZ50" s="112">
        <v>47000</v>
      </c>
      <c r="DA50" s="265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300"/>
      <c r="DP50" s="15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8"/>
      <c r="EE50" s="15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8"/>
      <c r="ET50" s="87"/>
      <c r="EU50" s="116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117"/>
      <c r="FI50" s="22"/>
    </row>
    <row r="51" spans="1:165" s="4" customFormat="1" ht="18.75">
      <c r="A51" s="280" t="s">
        <v>16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2"/>
      <c r="AR51" s="93">
        <v>212</v>
      </c>
      <c r="AS51" s="256"/>
      <c r="AT51" s="256"/>
      <c r="AU51" s="256"/>
      <c r="AV51" s="256"/>
      <c r="AW51" s="256"/>
      <c r="AX51" s="256"/>
      <c r="AY51" s="245"/>
      <c r="AZ51" s="260"/>
      <c r="BA51" s="260"/>
      <c r="BB51" s="260"/>
      <c r="BC51" s="260"/>
      <c r="BD51" s="261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83"/>
      <c r="BP51" s="83"/>
      <c r="BQ51" s="83"/>
      <c r="BR51" s="343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2"/>
      <c r="CJ51" s="343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2"/>
      <c r="CY51" s="155"/>
      <c r="CZ51" s="156"/>
      <c r="DA51" s="34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2"/>
      <c r="DP51" s="343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1"/>
      <c r="ED51" s="342"/>
      <c r="EE51" s="343"/>
      <c r="EF51" s="341"/>
      <c r="EG51" s="341"/>
      <c r="EH51" s="341"/>
      <c r="EI51" s="341"/>
      <c r="EJ51" s="341"/>
      <c r="EK51" s="341"/>
      <c r="EL51" s="341"/>
      <c r="EM51" s="341"/>
      <c r="EN51" s="341"/>
      <c r="EO51" s="341"/>
      <c r="EP51" s="341"/>
      <c r="EQ51" s="341"/>
      <c r="ER51" s="341"/>
      <c r="ES51" s="342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2"/>
    </row>
    <row r="52" spans="1:165" s="4" customFormat="1" ht="18.75">
      <c r="A52" s="279" t="s">
        <v>71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60">
        <v>220</v>
      </c>
      <c r="AS52" s="233" t="s">
        <v>59</v>
      </c>
      <c r="AT52" s="234"/>
      <c r="AU52" s="234"/>
      <c r="AV52" s="234"/>
      <c r="AW52" s="234"/>
      <c r="AX52" s="234"/>
      <c r="AY52" s="233" t="s">
        <v>59</v>
      </c>
      <c r="AZ52" s="234"/>
      <c r="BA52" s="234"/>
      <c r="BB52" s="234"/>
      <c r="BC52" s="234"/>
      <c r="BD52" s="234"/>
      <c r="BE52" s="235" t="s">
        <v>59</v>
      </c>
      <c r="BF52" s="235"/>
      <c r="BG52" s="235"/>
      <c r="BH52" s="235"/>
      <c r="BI52" s="235"/>
      <c r="BJ52" s="235"/>
      <c r="BK52" s="235"/>
      <c r="BL52" s="235"/>
      <c r="BM52" s="235"/>
      <c r="BN52" s="235"/>
      <c r="BO52" s="85" t="s">
        <v>59</v>
      </c>
      <c r="BP52" s="85" t="s">
        <v>59</v>
      </c>
      <c r="BQ52" s="85" t="s">
        <v>59</v>
      </c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112"/>
      <c r="CZ52" s="112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6"/>
      <c r="EU52" s="236"/>
      <c r="EV52" s="236"/>
      <c r="EW52" s="236"/>
      <c r="EX52" s="236"/>
      <c r="EY52" s="236"/>
      <c r="EZ52" s="236"/>
      <c r="FA52" s="236"/>
      <c r="FB52" s="236"/>
      <c r="FC52" s="236"/>
      <c r="FD52" s="236"/>
      <c r="FE52" s="236"/>
      <c r="FF52" s="236"/>
      <c r="FG52" s="236"/>
      <c r="FH52" s="236"/>
      <c r="FI52" s="22"/>
    </row>
    <row r="53" spans="1:165" s="4" customFormat="1" ht="18.75">
      <c r="A53" s="275" t="s">
        <v>72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7"/>
      <c r="AR53" s="69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83"/>
      <c r="BP53" s="83"/>
      <c r="BQ53" s="83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154"/>
      <c r="CZ53" s="159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51"/>
      <c r="EF53" s="351"/>
      <c r="EG53" s="351"/>
      <c r="EH53" s="351"/>
      <c r="EI53" s="351"/>
      <c r="EJ53" s="351"/>
      <c r="EK53" s="351"/>
      <c r="EL53" s="351"/>
      <c r="EM53" s="351"/>
      <c r="EN53" s="351"/>
      <c r="EO53" s="351"/>
      <c r="EP53" s="351"/>
      <c r="EQ53" s="351"/>
      <c r="ER53" s="351"/>
      <c r="ES53" s="351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2"/>
    </row>
    <row r="54" spans="1:165" s="4" customFormat="1" ht="39" customHeight="1">
      <c r="A54" s="271" t="s">
        <v>293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3"/>
      <c r="AR54" s="66"/>
      <c r="AS54" s="256" t="s">
        <v>186</v>
      </c>
      <c r="AT54" s="256"/>
      <c r="AU54" s="256"/>
      <c r="AV54" s="256"/>
      <c r="AW54" s="256"/>
      <c r="AX54" s="256"/>
      <c r="AY54" s="245" t="s">
        <v>187</v>
      </c>
      <c r="AZ54" s="260"/>
      <c r="BA54" s="260"/>
      <c r="BB54" s="260"/>
      <c r="BC54" s="260"/>
      <c r="BD54" s="261"/>
      <c r="BE54" s="257" t="s">
        <v>188</v>
      </c>
      <c r="BF54" s="257"/>
      <c r="BG54" s="257"/>
      <c r="BH54" s="257"/>
      <c r="BI54" s="257"/>
      <c r="BJ54" s="257"/>
      <c r="BK54" s="257"/>
      <c r="BL54" s="257"/>
      <c r="BM54" s="257"/>
      <c r="BN54" s="257"/>
      <c r="BO54" s="83"/>
      <c r="BP54" s="83" t="s">
        <v>205</v>
      </c>
      <c r="BQ54" s="83" t="s">
        <v>292</v>
      </c>
      <c r="BR54" s="237">
        <f>CY54</f>
        <v>36000</v>
      </c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147">
        <v>36000</v>
      </c>
      <c r="CZ54" s="112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42.75" customHeight="1">
      <c r="A55" s="271" t="s">
        <v>293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3"/>
      <c r="AR55" s="66"/>
      <c r="AS55" s="245" t="s">
        <v>186</v>
      </c>
      <c r="AT55" s="260"/>
      <c r="AU55" s="260"/>
      <c r="AV55" s="260"/>
      <c r="AW55" s="260"/>
      <c r="AX55" s="261"/>
      <c r="AY55" s="245" t="s">
        <v>198</v>
      </c>
      <c r="AZ55" s="251"/>
      <c r="BA55" s="251"/>
      <c r="BB55" s="251"/>
      <c r="BC55" s="251"/>
      <c r="BD55" s="252"/>
      <c r="BE55" s="253" t="s">
        <v>190</v>
      </c>
      <c r="BF55" s="254"/>
      <c r="BG55" s="254"/>
      <c r="BH55" s="254"/>
      <c r="BI55" s="254"/>
      <c r="BJ55" s="254"/>
      <c r="BK55" s="254"/>
      <c r="BL55" s="254"/>
      <c r="BM55" s="254"/>
      <c r="BN55" s="255"/>
      <c r="BO55" s="83"/>
      <c r="BP55" s="83" t="s">
        <v>205</v>
      </c>
      <c r="BQ55" s="83" t="s">
        <v>292</v>
      </c>
      <c r="BR55" s="237">
        <f>CY55</f>
        <v>4000</v>
      </c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147">
        <v>4000</v>
      </c>
      <c r="CZ55" s="112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2"/>
    </row>
    <row r="56" spans="1:165" s="4" customFormat="1" ht="42.75" customHeight="1">
      <c r="A56" s="271" t="s">
        <v>293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45" t="s">
        <v>186</v>
      </c>
      <c r="AT56" s="260"/>
      <c r="AU56" s="260"/>
      <c r="AV56" s="260"/>
      <c r="AW56" s="260"/>
      <c r="AX56" s="261"/>
      <c r="AY56" s="245" t="s">
        <v>193</v>
      </c>
      <c r="AZ56" s="251"/>
      <c r="BA56" s="251"/>
      <c r="BB56" s="251"/>
      <c r="BC56" s="251"/>
      <c r="BD56" s="252"/>
      <c r="BE56" s="253" t="s">
        <v>197</v>
      </c>
      <c r="BF56" s="254"/>
      <c r="BG56" s="254"/>
      <c r="BH56" s="254"/>
      <c r="BI56" s="254"/>
      <c r="BJ56" s="254"/>
      <c r="BK56" s="254"/>
      <c r="BL56" s="254"/>
      <c r="BM56" s="254"/>
      <c r="BN56" s="255"/>
      <c r="BO56" s="83"/>
      <c r="BP56" s="83" t="s">
        <v>205</v>
      </c>
      <c r="BQ56" s="83" t="s">
        <v>292</v>
      </c>
      <c r="BR56" s="237">
        <f>CZ56</f>
        <v>8000</v>
      </c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147"/>
      <c r="CZ56" s="112">
        <v>8000</v>
      </c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73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65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7"/>
      <c r="CJ57" s="265"/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7"/>
      <c r="CY57" s="147"/>
      <c r="CZ57" s="112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65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6.75" customHeight="1">
      <c r="A58" s="271" t="s">
        <v>74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147"/>
      <c r="CZ58" s="112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65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18.75">
      <c r="A59" s="271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65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147"/>
      <c r="CZ59" s="112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65"/>
      <c r="DQ59" s="266"/>
      <c r="DR59" s="266"/>
      <c r="DS59" s="266"/>
      <c r="DT59" s="26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39.75" customHeight="1">
      <c r="A60" s="232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  <c r="AR60" s="63">
        <v>230</v>
      </c>
      <c r="AS60" s="233" t="s">
        <v>59</v>
      </c>
      <c r="AT60" s="234"/>
      <c r="AU60" s="234"/>
      <c r="AV60" s="234"/>
      <c r="AW60" s="234"/>
      <c r="AX60" s="234"/>
      <c r="AY60" s="233" t="s">
        <v>59</v>
      </c>
      <c r="AZ60" s="234"/>
      <c r="BA60" s="234"/>
      <c r="BB60" s="234"/>
      <c r="BC60" s="234"/>
      <c r="BD60" s="234"/>
      <c r="BE60" s="235" t="s">
        <v>59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85" t="s">
        <v>59</v>
      </c>
      <c r="BP60" s="85" t="s">
        <v>59</v>
      </c>
      <c r="BQ60" s="85" t="s">
        <v>59</v>
      </c>
      <c r="BR60" s="265">
        <f>CZ60+EE60</f>
        <v>7000</v>
      </c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7"/>
      <c r="CJ60" s="265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6"/>
      <c r="CX60" s="267"/>
      <c r="CY60" s="147"/>
      <c r="CZ60" s="112">
        <f>CZ65</f>
        <v>7000</v>
      </c>
      <c r="DA60" s="265"/>
      <c r="DB60" s="266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266"/>
      <c r="DO60" s="267"/>
      <c r="DP60" s="265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7"/>
      <c r="EE60" s="265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7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19.5" customHeight="1" hidden="1">
      <c r="A61" s="145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3"/>
      <c r="AR61" s="63"/>
      <c r="AS61" s="68"/>
      <c r="AT61" s="144"/>
      <c r="AU61" s="144"/>
      <c r="AV61" s="144"/>
      <c r="AW61" s="144"/>
      <c r="AX61" s="144"/>
      <c r="AY61" s="68"/>
      <c r="AZ61" s="144"/>
      <c r="BA61" s="144"/>
      <c r="BB61" s="144"/>
      <c r="BC61" s="144"/>
      <c r="BD61" s="144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5"/>
      <c r="BP61" s="85"/>
      <c r="BQ61" s="85"/>
      <c r="BR61" s="146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8"/>
      <c r="CJ61" s="146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8"/>
      <c r="CY61" s="147"/>
      <c r="CZ61" s="112"/>
      <c r="DA61" s="146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8"/>
      <c r="DP61" s="146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8"/>
      <c r="EE61" s="146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8"/>
      <c r="ET61" s="52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109"/>
      <c r="FI61" s="22"/>
    </row>
    <row r="62" spans="1:165" s="4" customFormat="1" ht="15.75" customHeight="1">
      <c r="A62" s="271" t="s">
        <v>76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83"/>
      <c r="BP62" s="83"/>
      <c r="BQ62" s="83"/>
      <c r="BR62" s="265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7"/>
      <c r="CJ62" s="265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7"/>
      <c r="CY62" s="147"/>
      <c r="CZ62" s="112"/>
      <c r="DA62" s="265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7"/>
      <c r="DP62" s="265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7"/>
      <c r="EE62" s="265"/>
      <c r="EF62" s="266"/>
      <c r="EG62" s="266"/>
      <c r="EH62" s="266"/>
      <c r="EI62" s="266"/>
      <c r="EJ62" s="266"/>
      <c r="EK62" s="266"/>
      <c r="EL62" s="266"/>
      <c r="EM62" s="266"/>
      <c r="EN62" s="266"/>
      <c r="EO62" s="266"/>
      <c r="EP62" s="266"/>
      <c r="EQ62" s="266"/>
      <c r="ER62" s="266"/>
      <c r="ES62" s="267"/>
      <c r="ET62" s="52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52.5" customHeight="1">
      <c r="A63" s="271" t="s">
        <v>78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65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7"/>
      <c r="CJ63" s="265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7"/>
      <c r="CY63" s="147"/>
      <c r="CZ63" s="112"/>
      <c r="DA63" s="265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7"/>
      <c r="DP63" s="265"/>
      <c r="DQ63" s="266"/>
      <c r="DR63" s="266"/>
      <c r="DS63" s="266"/>
      <c r="DT63" s="26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7"/>
      <c r="EE63" s="265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7"/>
      <c r="ET63" s="216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33" customHeight="1">
      <c r="A64" s="271" t="s">
        <v>79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186</v>
      </c>
      <c r="AT64" s="256"/>
      <c r="AU64" s="256"/>
      <c r="AV64" s="256"/>
      <c r="AW64" s="256"/>
      <c r="AX64" s="256"/>
      <c r="AY64" s="256" t="s">
        <v>187</v>
      </c>
      <c r="AZ64" s="256"/>
      <c r="BA64" s="256"/>
      <c r="BB64" s="256"/>
      <c r="BC64" s="256"/>
      <c r="BD64" s="256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/>
      <c r="BQ64" s="83"/>
      <c r="BR64" s="265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7"/>
      <c r="CJ64" s="265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7"/>
      <c r="CY64" s="147"/>
      <c r="CZ64" s="112"/>
      <c r="DA64" s="265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7"/>
      <c r="DP64" s="265"/>
      <c r="DQ64" s="266"/>
      <c r="DR64" s="266"/>
      <c r="DS64" s="266"/>
      <c r="DT64" s="266"/>
      <c r="DU64" s="266"/>
      <c r="DV64" s="266"/>
      <c r="DW64" s="266"/>
      <c r="DX64" s="266"/>
      <c r="DY64" s="266"/>
      <c r="DZ64" s="266"/>
      <c r="EA64" s="266"/>
      <c r="EB64" s="266"/>
      <c r="EC64" s="266"/>
      <c r="ED64" s="267"/>
      <c r="EE64" s="265"/>
      <c r="EF64" s="266"/>
      <c r="EG64" s="266"/>
      <c r="EH64" s="266"/>
      <c r="EI64" s="266"/>
      <c r="EJ64" s="266"/>
      <c r="EK64" s="266"/>
      <c r="EL64" s="266"/>
      <c r="EM64" s="266"/>
      <c r="EN64" s="266"/>
      <c r="EO64" s="266"/>
      <c r="EP64" s="266"/>
      <c r="EQ64" s="266"/>
      <c r="ER64" s="266"/>
      <c r="ES64" s="267"/>
      <c r="ET64" s="52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18.75">
      <c r="A65" s="271" t="s">
        <v>80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 t="s">
        <v>186</v>
      </c>
      <c r="AT65" s="256"/>
      <c r="AU65" s="256"/>
      <c r="AV65" s="256"/>
      <c r="AW65" s="256"/>
      <c r="AX65" s="256"/>
      <c r="AY65" s="256" t="s">
        <v>193</v>
      </c>
      <c r="AZ65" s="256"/>
      <c r="BA65" s="256"/>
      <c r="BB65" s="256"/>
      <c r="BC65" s="256"/>
      <c r="BD65" s="256"/>
      <c r="BE65" s="257" t="s">
        <v>197</v>
      </c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 t="s">
        <v>210</v>
      </c>
      <c r="BQ65" s="83" t="s">
        <v>269</v>
      </c>
      <c r="BR65" s="265">
        <f>CZ65</f>
        <v>7000</v>
      </c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7"/>
      <c r="CJ65" s="265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7"/>
      <c r="CY65" s="147"/>
      <c r="CZ65" s="112">
        <v>7000</v>
      </c>
      <c r="DA65" s="265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266"/>
      <c r="DO65" s="267"/>
      <c r="DP65" s="265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266"/>
      <c r="EB65" s="266"/>
      <c r="EC65" s="266"/>
      <c r="ED65" s="267"/>
      <c r="EE65" s="265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7"/>
      <c r="ET65" s="52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109"/>
      <c r="FI65" s="22"/>
    </row>
    <row r="66" spans="1:165" s="4" customFormat="1" ht="18.75">
      <c r="A66" s="271" t="s">
        <v>81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3"/>
      <c r="AR66" s="66"/>
      <c r="AS66" s="256" t="s">
        <v>191</v>
      </c>
      <c r="AT66" s="256"/>
      <c r="AU66" s="256"/>
      <c r="AV66" s="256"/>
      <c r="AW66" s="256"/>
      <c r="AX66" s="256"/>
      <c r="AY66" s="256" t="s">
        <v>191</v>
      </c>
      <c r="AZ66" s="256"/>
      <c r="BA66" s="256"/>
      <c r="BB66" s="256"/>
      <c r="BC66" s="256"/>
      <c r="BD66" s="256"/>
      <c r="BE66" s="257" t="s">
        <v>204</v>
      </c>
      <c r="BF66" s="257"/>
      <c r="BG66" s="257"/>
      <c r="BH66" s="257"/>
      <c r="BI66" s="257"/>
      <c r="BJ66" s="257"/>
      <c r="BK66" s="257"/>
      <c r="BL66" s="257"/>
      <c r="BM66" s="257"/>
      <c r="BN66" s="257"/>
      <c r="BO66" s="83"/>
      <c r="BP66" s="83" t="s">
        <v>255</v>
      </c>
      <c r="BQ66" s="83" t="s">
        <v>268</v>
      </c>
      <c r="BR66" s="265">
        <f>EE66</f>
        <v>0</v>
      </c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7"/>
      <c r="CJ66" s="265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7"/>
      <c r="CY66" s="147"/>
      <c r="CZ66" s="112"/>
      <c r="DA66" s="265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7"/>
      <c r="DP66" s="265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7"/>
      <c r="EE66" s="265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7"/>
      <c r="ET66" s="216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39" customHeight="1">
      <c r="A67" s="232" t="s">
        <v>24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6"/>
      <c r="AR67" s="63">
        <v>240</v>
      </c>
      <c r="AS67" s="233" t="s">
        <v>59</v>
      </c>
      <c r="AT67" s="234"/>
      <c r="AU67" s="234"/>
      <c r="AV67" s="234"/>
      <c r="AW67" s="234"/>
      <c r="AX67" s="234"/>
      <c r="AY67" s="233" t="s">
        <v>59</v>
      </c>
      <c r="AZ67" s="234"/>
      <c r="BA67" s="234"/>
      <c r="BB67" s="234"/>
      <c r="BC67" s="234"/>
      <c r="BD67" s="234"/>
      <c r="BE67" s="235" t="s">
        <v>59</v>
      </c>
      <c r="BF67" s="235"/>
      <c r="BG67" s="235"/>
      <c r="BH67" s="235"/>
      <c r="BI67" s="235"/>
      <c r="BJ67" s="235"/>
      <c r="BK67" s="235"/>
      <c r="BL67" s="235"/>
      <c r="BM67" s="235"/>
      <c r="BN67" s="235"/>
      <c r="BO67" s="85" t="s">
        <v>59</v>
      </c>
      <c r="BP67" s="85" t="s">
        <v>59</v>
      </c>
      <c r="BQ67" s="85" t="s">
        <v>59</v>
      </c>
      <c r="BR67" s="265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7"/>
      <c r="CJ67" s="265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66"/>
      <c r="CX67" s="267"/>
      <c r="CY67" s="147"/>
      <c r="CZ67" s="112"/>
      <c r="DA67" s="265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266"/>
      <c r="DO67" s="267"/>
      <c r="DP67" s="265"/>
      <c r="DQ67" s="266"/>
      <c r="DR67" s="266"/>
      <c r="DS67" s="266"/>
      <c r="DT67" s="266"/>
      <c r="DU67" s="266"/>
      <c r="DV67" s="266"/>
      <c r="DW67" s="266"/>
      <c r="DX67" s="266"/>
      <c r="DY67" s="266"/>
      <c r="DZ67" s="266"/>
      <c r="EA67" s="266"/>
      <c r="EB67" s="266"/>
      <c r="EC67" s="266"/>
      <c r="ED67" s="267"/>
      <c r="EE67" s="265"/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7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18.75">
      <c r="A68" s="271" t="s">
        <v>76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3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65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7"/>
      <c r="CJ68" s="265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7"/>
      <c r="CY68" s="147"/>
      <c r="CZ68" s="112"/>
      <c r="DA68" s="265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7"/>
      <c r="DP68" s="265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7"/>
      <c r="EE68" s="265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7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56.25" customHeight="1">
      <c r="A69" s="232" t="s">
        <v>29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112"/>
      <c r="CZ69" s="112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65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7"/>
      <c r="EE69" s="265"/>
      <c r="EF69" s="266"/>
      <c r="EG69" s="266"/>
      <c r="EH69" s="266"/>
      <c r="EI69" s="266"/>
      <c r="EJ69" s="266"/>
      <c r="EK69" s="266"/>
      <c r="EL69" s="266"/>
      <c r="EM69" s="266"/>
      <c r="EN69" s="266"/>
      <c r="EO69" s="266"/>
      <c r="EP69" s="266"/>
      <c r="EQ69" s="266"/>
      <c r="ER69" s="266"/>
      <c r="ES69" s="267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57" customHeight="1">
      <c r="A70" s="232" t="s">
        <v>82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6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83"/>
      <c r="BP70" s="83"/>
      <c r="BQ70" s="83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112"/>
      <c r="CZ70" s="112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65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7"/>
      <c r="EE70" s="265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7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39" customHeight="1">
      <c r="A71" s="232" t="s">
        <v>83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6"/>
      <c r="AR71" s="63">
        <v>250</v>
      </c>
      <c r="AS71" s="233" t="s">
        <v>59</v>
      </c>
      <c r="AT71" s="234"/>
      <c r="AU71" s="234"/>
      <c r="AV71" s="234"/>
      <c r="AW71" s="234"/>
      <c r="AX71" s="234"/>
      <c r="AY71" s="233" t="s">
        <v>59</v>
      </c>
      <c r="AZ71" s="234"/>
      <c r="BA71" s="234"/>
      <c r="BB71" s="234"/>
      <c r="BC71" s="234"/>
      <c r="BD71" s="234"/>
      <c r="BE71" s="235" t="s">
        <v>59</v>
      </c>
      <c r="BF71" s="235"/>
      <c r="BG71" s="235"/>
      <c r="BH71" s="235"/>
      <c r="BI71" s="235"/>
      <c r="BJ71" s="235"/>
      <c r="BK71" s="235"/>
      <c r="BL71" s="235"/>
      <c r="BM71" s="235"/>
      <c r="BN71" s="235"/>
      <c r="BO71" s="85" t="s">
        <v>59</v>
      </c>
      <c r="BP71" s="85" t="s">
        <v>59</v>
      </c>
      <c r="BQ71" s="85" t="s">
        <v>59</v>
      </c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112"/>
      <c r="CZ71" s="112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65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7"/>
      <c r="EE71" s="265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7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16.5" customHeight="1">
      <c r="A72" s="271" t="s">
        <v>76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3"/>
      <c r="AR72" s="66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83"/>
      <c r="BP72" s="83"/>
      <c r="BQ72" s="83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112"/>
      <c r="CZ72" s="112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65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7"/>
      <c r="EE72" s="265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7"/>
      <c r="ET72" s="52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18.75">
      <c r="A73" s="271" t="s">
        <v>28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3"/>
      <c r="AR73" s="66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83"/>
      <c r="BP73" s="83"/>
      <c r="BQ73" s="83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112"/>
      <c r="CZ73" s="112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237"/>
      <c r="DN73" s="237"/>
      <c r="DO73" s="237"/>
      <c r="DP73" s="265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7"/>
      <c r="EE73" s="265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7"/>
      <c r="ET73" s="216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37.5" customHeight="1">
      <c r="A74" s="232" t="s">
        <v>84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6"/>
      <c r="AR74" s="63">
        <v>260</v>
      </c>
      <c r="AS74" s="233" t="s">
        <v>59</v>
      </c>
      <c r="AT74" s="234"/>
      <c r="AU74" s="234"/>
      <c r="AV74" s="234"/>
      <c r="AW74" s="234"/>
      <c r="AX74" s="234"/>
      <c r="AY74" s="233" t="s">
        <v>59</v>
      </c>
      <c r="AZ74" s="234"/>
      <c r="BA74" s="234"/>
      <c r="BB74" s="234"/>
      <c r="BC74" s="234"/>
      <c r="BD74" s="234"/>
      <c r="BE74" s="235" t="s">
        <v>59</v>
      </c>
      <c r="BF74" s="235"/>
      <c r="BG74" s="235"/>
      <c r="BH74" s="235"/>
      <c r="BI74" s="235"/>
      <c r="BJ74" s="235"/>
      <c r="BK74" s="235"/>
      <c r="BL74" s="235"/>
      <c r="BM74" s="235"/>
      <c r="BN74" s="235"/>
      <c r="BO74" s="85" t="s">
        <v>59</v>
      </c>
      <c r="BP74" s="85" t="s">
        <v>59</v>
      </c>
      <c r="BQ74" s="85" t="s">
        <v>59</v>
      </c>
      <c r="BR74" s="237">
        <f>BR76+BR77+BR78+BR79+BR80+BR82+BR83+BR84+BR86+BR87+BR85+BR81+BR89</f>
        <v>1044780</v>
      </c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112">
        <f>CY76+CY79+CY82+CY83+CY89</f>
        <v>200000</v>
      </c>
      <c r="CZ74" s="112">
        <f>CZ77+CZ78+CZ80+CZ84+CZ86+CZ85+CZ81</f>
        <v>625000</v>
      </c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65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7"/>
      <c r="EE74" s="265">
        <f>EE87</f>
        <v>219780</v>
      </c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7"/>
      <c r="ET74" s="216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8"/>
      <c r="FI74" s="22"/>
    </row>
    <row r="75" spans="1:165" s="4" customFormat="1" ht="18.75">
      <c r="A75" s="271" t="s">
        <v>76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3"/>
      <c r="AR75" s="66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83"/>
      <c r="BP75" s="83"/>
      <c r="BQ75" s="83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112"/>
      <c r="CZ75" s="112"/>
      <c r="DA75" s="237"/>
      <c r="DB75" s="237"/>
      <c r="DC75" s="237"/>
      <c r="DD75" s="237"/>
      <c r="DE75" s="237"/>
      <c r="DF75" s="237"/>
      <c r="DG75" s="237"/>
      <c r="DH75" s="237"/>
      <c r="DI75" s="237"/>
      <c r="DJ75" s="237"/>
      <c r="DK75" s="237"/>
      <c r="DL75" s="237"/>
      <c r="DM75" s="237"/>
      <c r="DN75" s="237"/>
      <c r="DO75" s="237"/>
      <c r="DP75" s="265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7"/>
      <c r="EE75" s="265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7"/>
      <c r="ET75" s="268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70"/>
      <c r="FI75" s="22"/>
    </row>
    <row r="76" spans="1:165" s="4" customFormat="1" ht="18.75">
      <c r="A76" s="232" t="s">
        <v>17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6"/>
      <c r="AR76" s="66"/>
      <c r="AS76" s="256" t="s">
        <v>186</v>
      </c>
      <c r="AT76" s="256"/>
      <c r="AU76" s="256"/>
      <c r="AV76" s="256"/>
      <c r="AW76" s="256"/>
      <c r="AX76" s="256"/>
      <c r="AY76" s="256" t="s">
        <v>187</v>
      </c>
      <c r="AZ76" s="256"/>
      <c r="BA76" s="256"/>
      <c r="BB76" s="256"/>
      <c r="BC76" s="256"/>
      <c r="BD76" s="256"/>
      <c r="BE76" s="257" t="s">
        <v>188</v>
      </c>
      <c r="BF76" s="257"/>
      <c r="BG76" s="257"/>
      <c r="BH76" s="257"/>
      <c r="BI76" s="257"/>
      <c r="BJ76" s="257"/>
      <c r="BK76" s="257"/>
      <c r="BL76" s="257"/>
      <c r="BM76" s="257"/>
      <c r="BN76" s="257"/>
      <c r="BO76" s="83"/>
      <c r="BP76" s="83" t="s">
        <v>212</v>
      </c>
      <c r="BQ76" s="83" t="s">
        <v>213</v>
      </c>
      <c r="BR76" s="237">
        <f>CY76</f>
        <v>22000</v>
      </c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112">
        <v>22000</v>
      </c>
      <c r="CZ76" s="112"/>
      <c r="DA76" s="237"/>
      <c r="DB76" s="237"/>
      <c r="DC76" s="237"/>
      <c r="DD76" s="237"/>
      <c r="DE76" s="237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65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7"/>
      <c r="EE76" s="265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7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2"/>
    </row>
    <row r="77" spans="1:165" s="4" customFormat="1" ht="15.75" customHeight="1">
      <c r="A77" s="232" t="s">
        <v>20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64" t="s">
        <v>186</v>
      </c>
      <c r="AT77" s="264"/>
      <c r="AU77" s="264"/>
      <c r="AV77" s="264"/>
      <c r="AW77" s="264"/>
      <c r="AX77" s="264"/>
      <c r="AY77" s="264" t="s">
        <v>193</v>
      </c>
      <c r="AZ77" s="264"/>
      <c r="BA77" s="264"/>
      <c r="BB77" s="264"/>
      <c r="BC77" s="264"/>
      <c r="BD77" s="264"/>
      <c r="BE77" s="264" t="s">
        <v>197</v>
      </c>
      <c r="BF77" s="264"/>
      <c r="BG77" s="264"/>
      <c r="BH77" s="264"/>
      <c r="BI77" s="264"/>
      <c r="BJ77" s="264"/>
      <c r="BK77" s="264"/>
      <c r="BL77" s="264"/>
      <c r="BM77" s="264"/>
      <c r="BN77" s="264"/>
      <c r="BO77" s="83"/>
      <c r="BP77" s="83" t="s">
        <v>212</v>
      </c>
      <c r="BQ77" s="83" t="s">
        <v>244</v>
      </c>
      <c r="BR77" s="237">
        <f>CZ77</f>
        <v>84000</v>
      </c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112"/>
      <c r="CZ77" s="112">
        <v>84000</v>
      </c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7"/>
      <c r="DW77" s="237"/>
      <c r="DX77" s="237"/>
      <c r="DY77" s="237"/>
      <c r="DZ77" s="237"/>
      <c r="EA77" s="237"/>
      <c r="EB77" s="237"/>
      <c r="EC77" s="237"/>
      <c r="ED77" s="237"/>
      <c r="EE77" s="237"/>
      <c r="EF77" s="237"/>
      <c r="EG77" s="237"/>
      <c r="EH77" s="237"/>
      <c r="EI77" s="237"/>
      <c r="EJ77" s="237"/>
      <c r="EK77" s="237"/>
      <c r="EL77" s="237"/>
      <c r="EM77" s="237"/>
      <c r="EN77" s="237"/>
      <c r="EO77" s="237"/>
      <c r="EP77" s="237"/>
      <c r="EQ77" s="237"/>
      <c r="ER77" s="237"/>
      <c r="ES77" s="237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2"/>
    </row>
    <row r="78" spans="1:165" s="4" customFormat="1" ht="18.75">
      <c r="A78" s="232" t="s">
        <v>85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45" t="s">
        <v>186</v>
      </c>
      <c r="AT78" s="260"/>
      <c r="AU78" s="260"/>
      <c r="AV78" s="260"/>
      <c r="AW78" s="260"/>
      <c r="AX78" s="261"/>
      <c r="AY78" s="245" t="s">
        <v>193</v>
      </c>
      <c r="AZ78" s="260"/>
      <c r="BA78" s="260"/>
      <c r="BB78" s="260"/>
      <c r="BC78" s="260"/>
      <c r="BD78" s="261"/>
      <c r="BE78" s="253" t="s">
        <v>197</v>
      </c>
      <c r="BF78" s="254"/>
      <c r="BG78" s="254"/>
      <c r="BH78" s="254"/>
      <c r="BI78" s="254"/>
      <c r="BJ78" s="254"/>
      <c r="BK78" s="254"/>
      <c r="BL78" s="254"/>
      <c r="BM78" s="254"/>
      <c r="BN78" s="255"/>
      <c r="BO78" s="83"/>
      <c r="BP78" s="83" t="s">
        <v>212</v>
      </c>
      <c r="BQ78" s="83" t="s">
        <v>214</v>
      </c>
      <c r="BR78" s="237">
        <f>CZ78</f>
        <v>70000</v>
      </c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65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/>
      <c r="CX78" s="267"/>
      <c r="CY78" s="112"/>
      <c r="CZ78" s="112">
        <v>70000</v>
      </c>
      <c r="DA78" s="265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300"/>
      <c r="DP78" s="265"/>
      <c r="DQ78" s="266"/>
      <c r="DR78" s="266"/>
      <c r="DS78" s="266"/>
      <c r="DT78" s="266"/>
      <c r="DU78" s="266"/>
      <c r="DV78" s="266"/>
      <c r="DW78" s="266"/>
      <c r="DX78" s="266"/>
      <c r="DY78" s="266"/>
      <c r="DZ78" s="266"/>
      <c r="EA78" s="266"/>
      <c r="EB78" s="266"/>
      <c r="EC78" s="266"/>
      <c r="ED78" s="267"/>
      <c r="EE78" s="265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300"/>
      <c r="ET78" s="52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109"/>
      <c r="FI78" s="22"/>
    </row>
    <row r="79" spans="1:165" s="4" customFormat="1" ht="24.75" customHeight="1">
      <c r="A79" s="232" t="s">
        <v>21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56" t="s">
        <v>186</v>
      </c>
      <c r="AT79" s="256"/>
      <c r="AU79" s="256"/>
      <c r="AV79" s="256"/>
      <c r="AW79" s="256"/>
      <c r="AX79" s="256"/>
      <c r="AY79" s="256" t="s">
        <v>187</v>
      </c>
      <c r="AZ79" s="256"/>
      <c r="BA79" s="256"/>
      <c r="BB79" s="256"/>
      <c r="BC79" s="256"/>
      <c r="BD79" s="256"/>
      <c r="BE79" s="257" t="s">
        <v>188</v>
      </c>
      <c r="BF79" s="257"/>
      <c r="BG79" s="257"/>
      <c r="BH79" s="257"/>
      <c r="BI79" s="257"/>
      <c r="BJ79" s="257"/>
      <c r="BK79" s="257"/>
      <c r="BL79" s="257"/>
      <c r="BM79" s="257"/>
      <c r="BN79" s="257"/>
      <c r="BO79" s="83"/>
      <c r="BP79" s="83" t="s">
        <v>212</v>
      </c>
      <c r="BQ79" s="83" t="s">
        <v>215</v>
      </c>
      <c r="BR79" s="237">
        <f>CY79</f>
        <v>7500</v>
      </c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112">
        <v>7500</v>
      </c>
      <c r="CZ79" s="112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7"/>
      <c r="DZ79" s="237"/>
      <c r="EA79" s="237"/>
      <c r="EB79" s="237"/>
      <c r="EC79" s="237"/>
      <c r="ED79" s="237"/>
      <c r="EE79" s="237"/>
      <c r="EF79" s="237"/>
      <c r="EG79" s="237"/>
      <c r="EH79" s="237"/>
      <c r="EI79" s="237"/>
      <c r="EJ79" s="237"/>
      <c r="EK79" s="237"/>
      <c r="EL79" s="237"/>
      <c r="EM79" s="237"/>
      <c r="EN79" s="237"/>
      <c r="EO79" s="237"/>
      <c r="EP79" s="237"/>
      <c r="EQ79" s="237"/>
      <c r="ER79" s="237"/>
      <c r="ES79" s="237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>
      <c r="A80" s="232" t="s">
        <v>21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45" t="s">
        <v>186</v>
      </c>
      <c r="AT80" s="260"/>
      <c r="AU80" s="260"/>
      <c r="AV80" s="260"/>
      <c r="AW80" s="260"/>
      <c r="AX80" s="261"/>
      <c r="AY80" s="245" t="s">
        <v>193</v>
      </c>
      <c r="AZ80" s="260"/>
      <c r="BA80" s="260"/>
      <c r="BB80" s="260"/>
      <c r="BC80" s="260"/>
      <c r="BD80" s="261"/>
      <c r="BE80" s="253" t="s">
        <v>197</v>
      </c>
      <c r="BF80" s="254"/>
      <c r="BG80" s="254"/>
      <c r="BH80" s="254"/>
      <c r="BI80" s="254"/>
      <c r="BJ80" s="254"/>
      <c r="BK80" s="254"/>
      <c r="BL80" s="254"/>
      <c r="BM80" s="254"/>
      <c r="BN80" s="255"/>
      <c r="BO80" s="83"/>
      <c r="BP80" s="83" t="s">
        <v>212</v>
      </c>
      <c r="BQ80" s="83" t="s">
        <v>215</v>
      </c>
      <c r="BR80" s="237">
        <f>CZ80</f>
        <v>133000</v>
      </c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65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7"/>
      <c r="CY80" s="112"/>
      <c r="CZ80" s="112">
        <v>133000</v>
      </c>
      <c r="DA80" s="265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266"/>
      <c r="DO80" s="267"/>
      <c r="DP80" s="265"/>
      <c r="DQ80" s="266"/>
      <c r="DR80" s="266"/>
      <c r="DS80" s="266"/>
      <c r="DT80" s="266"/>
      <c r="DU80" s="266"/>
      <c r="DV80" s="266"/>
      <c r="DW80" s="266"/>
      <c r="DX80" s="266"/>
      <c r="DY80" s="266"/>
      <c r="DZ80" s="266"/>
      <c r="EA80" s="266"/>
      <c r="EB80" s="266"/>
      <c r="EC80" s="266"/>
      <c r="ED80" s="267"/>
      <c r="EE80" s="265"/>
      <c r="EF80" s="266"/>
      <c r="EG80" s="266"/>
      <c r="EH80" s="266"/>
      <c r="EI80" s="266"/>
      <c r="EJ80" s="266"/>
      <c r="EK80" s="266"/>
      <c r="EL80" s="266"/>
      <c r="EM80" s="266"/>
      <c r="EN80" s="266"/>
      <c r="EO80" s="266"/>
      <c r="EP80" s="266"/>
      <c r="EQ80" s="266"/>
      <c r="ER80" s="266"/>
      <c r="ES80" s="267"/>
      <c r="ET80" s="67"/>
      <c r="EU80" s="216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8"/>
      <c r="FI80" s="22"/>
    </row>
    <row r="81" spans="1:165" s="4" customFormat="1" ht="18.75" customHeight="1">
      <c r="A81" s="232" t="s">
        <v>295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60"/>
      <c r="AU81" s="260"/>
      <c r="AV81" s="260"/>
      <c r="AW81" s="260"/>
      <c r="AX81" s="261"/>
      <c r="AY81" s="245" t="s">
        <v>193</v>
      </c>
      <c r="AZ81" s="260"/>
      <c r="BA81" s="260"/>
      <c r="BB81" s="260"/>
      <c r="BC81" s="260"/>
      <c r="BD81" s="261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294</v>
      </c>
      <c r="BR81" s="237">
        <f>CZ81</f>
        <v>10000</v>
      </c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  <c r="CH81" s="237"/>
      <c r="CI81" s="237"/>
      <c r="CJ81" s="265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7"/>
      <c r="CY81" s="112"/>
      <c r="CZ81" s="112">
        <v>10000</v>
      </c>
      <c r="DA81" s="265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266"/>
      <c r="DO81" s="267"/>
      <c r="DP81" s="265"/>
      <c r="DQ81" s="266"/>
      <c r="DR81" s="266"/>
      <c r="DS81" s="266"/>
      <c r="DT81" s="266"/>
      <c r="DU81" s="266"/>
      <c r="DV81" s="266"/>
      <c r="DW81" s="266"/>
      <c r="DX81" s="266"/>
      <c r="DY81" s="266"/>
      <c r="DZ81" s="266"/>
      <c r="EA81" s="266"/>
      <c r="EB81" s="266"/>
      <c r="EC81" s="266"/>
      <c r="ED81" s="267"/>
      <c r="EE81" s="265"/>
      <c r="EF81" s="266"/>
      <c r="EG81" s="266"/>
      <c r="EH81" s="266"/>
      <c r="EI81" s="266"/>
      <c r="EJ81" s="266"/>
      <c r="EK81" s="266"/>
      <c r="EL81" s="266"/>
      <c r="EM81" s="266"/>
      <c r="EN81" s="266"/>
      <c r="EO81" s="266"/>
      <c r="EP81" s="266"/>
      <c r="EQ81" s="266"/>
      <c r="ER81" s="266"/>
      <c r="ES81" s="267"/>
      <c r="ET81" s="67"/>
      <c r="EU81" s="216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8"/>
      <c r="FI81" s="22"/>
    </row>
    <row r="82" spans="1:165" s="4" customFormat="1" ht="36.75" customHeight="1">
      <c r="A82" s="232" t="s">
        <v>279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56" t="s">
        <v>186</v>
      </c>
      <c r="AT82" s="256"/>
      <c r="AU82" s="256"/>
      <c r="AV82" s="256"/>
      <c r="AW82" s="256"/>
      <c r="AX82" s="256"/>
      <c r="AY82" s="256" t="s">
        <v>187</v>
      </c>
      <c r="AZ82" s="256"/>
      <c r="BA82" s="256"/>
      <c r="BB82" s="256"/>
      <c r="BC82" s="256"/>
      <c r="BD82" s="256"/>
      <c r="BE82" s="257" t="s">
        <v>188</v>
      </c>
      <c r="BF82" s="257"/>
      <c r="BG82" s="257"/>
      <c r="BH82" s="257"/>
      <c r="BI82" s="257"/>
      <c r="BJ82" s="257"/>
      <c r="BK82" s="257"/>
      <c r="BL82" s="257"/>
      <c r="BM82" s="257"/>
      <c r="BN82" s="257"/>
      <c r="BO82" s="83"/>
      <c r="BP82" s="83" t="s">
        <v>212</v>
      </c>
      <c r="BQ82" s="83" t="s">
        <v>271</v>
      </c>
      <c r="BR82" s="237">
        <f>CY82</f>
        <v>29500</v>
      </c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112">
        <v>29500</v>
      </c>
      <c r="CZ82" s="112"/>
      <c r="DA82" s="237"/>
      <c r="DB82" s="237"/>
      <c r="DC82" s="237"/>
      <c r="DD82" s="237"/>
      <c r="DE82" s="237"/>
      <c r="DF82" s="237"/>
      <c r="DG82" s="237"/>
      <c r="DH82" s="237"/>
      <c r="DI82" s="237"/>
      <c r="DJ82" s="237"/>
      <c r="DK82" s="237"/>
      <c r="DL82" s="237"/>
      <c r="DM82" s="237"/>
      <c r="DN82" s="237"/>
      <c r="DO82" s="237"/>
      <c r="DP82" s="237"/>
      <c r="DQ82" s="237"/>
      <c r="DR82" s="237"/>
      <c r="DS82" s="237"/>
      <c r="DT82" s="237"/>
      <c r="DU82" s="237"/>
      <c r="DV82" s="237"/>
      <c r="DW82" s="237"/>
      <c r="DX82" s="237"/>
      <c r="DY82" s="237"/>
      <c r="DZ82" s="237"/>
      <c r="EA82" s="237"/>
      <c r="EB82" s="237"/>
      <c r="EC82" s="237"/>
      <c r="ED82" s="237"/>
      <c r="EE82" s="237"/>
      <c r="EF82" s="237"/>
      <c r="EG82" s="237"/>
      <c r="EH82" s="237"/>
      <c r="EI82" s="237"/>
      <c r="EJ82" s="237"/>
      <c r="EK82" s="237"/>
      <c r="EL82" s="237"/>
      <c r="EM82" s="237"/>
      <c r="EN82" s="237"/>
      <c r="EO82" s="237"/>
      <c r="EP82" s="237"/>
      <c r="EQ82" s="237"/>
      <c r="ER82" s="237"/>
      <c r="ES82" s="237"/>
      <c r="ET82" s="216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8"/>
      <c r="FI82" s="22"/>
    </row>
    <row r="83" spans="1:165" s="4" customFormat="1" ht="21" customHeight="1">
      <c r="A83" s="232" t="s">
        <v>278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51"/>
      <c r="AU83" s="251"/>
      <c r="AV83" s="251"/>
      <c r="AW83" s="251"/>
      <c r="AX83" s="252"/>
      <c r="AY83" s="245" t="s">
        <v>198</v>
      </c>
      <c r="AZ83" s="251"/>
      <c r="BA83" s="251"/>
      <c r="BB83" s="251"/>
      <c r="BC83" s="251"/>
      <c r="BD83" s="252"/>
      <c r="BE83" s="253" t="s">
        <v>190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272</v>
      </c>
      <c r="BR83" s="265">
        <f>CY83</f>
        <v>128000</v>
      </c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7"/>
      <c r="CJ83" s="265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7"/>
      <c r="CY83" s="112">
        <v>128000</v>
      </c>
      <c r="CZ83" s="112"/>
      <c r="DA83" s="265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7"/>
      <c r="DP83" s="265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7"/>
      <c r="EE83" s="265"/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7"/>
      <c r="ET83" s="52"/>
      <c r="EU83" s="217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7"/>
      <c r="FI83" s="22"/>
    </row>
    <row r="84" spans="1:165" s="4" customFormat="1" ht="27" customHeight="1">
      <c r="A84" s="232" t="s">
        <v>280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51"/>
      <c r="AU84" s="251"/>
      <c r="AV84" s="251"/>
      <c r="AW84" s="251"/>
      <c r="AX84" s="252"/>
      <c r="AY84" s="245" t="s">
        <v>193</v>
      </c>
      <c r="AZ84" s="251"/>
      <c r="BA84" s="251"/>
      <c r="BB84" s="251"/>
      <c r="BC84" s="251"/>
      <c r="BD84" s="252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273</v>
      </c>
      <c r="BR84" s="265">
        <f>CZ84</f>
        <v>271000</v>
      </c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7"/>
      <c r="CJ84" s="265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266"/>
      <c r="CX84" s="267"/>
      <c r="CY84" s="112"/>
      <c r="CZ84" s="112">
        <v>271000</v>
      </c>
      <c r="DA84" s="265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266"/>
      <c r="DO84" s="267"/>
      <c r="DP84" s="265"/>
      <c r="DQ84" s="266"/>
      <c r="DR84" s="266"/>
      <c r="DS84" s="266"/>
      <c r="DT84" s="266"/>
      <c r="DU84" s="266"/>
      <c r="DV84" s="266"/>
      <c r="DW84" s="266"/>
      <c r="DX84" s="266"/>
      <c r="DY84" s="266"/>
      <c r="DZ84" s="266"/>
      <c r="EA84" s="266"/>
      <c r="EB84" s="266"/>
      <c r="EC84" s="266"/>
      <c r="ED84" s="267"/>
      <c r="EE84" s="265"/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66"/>
      <c r="ER84" s="266"/>
      <c r="ES84" s="267"/>
      <c r="ET84" s="52"/>
      <c r="EU84" s="217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7"/>
      <c r="FI84" s="22"/>
    </row>
    <row r="85" spans="1:165" s="4" customFormat="1" ht="38.25" customHeight="1">
      <c r="A85" s="232" t="s">
        <v>279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51"/>
      <c r="AU85" s="251"/>
      <c r="AV85" s="251"/>
      <c r="AW85" s="251"/>
      <c r="AX85" s="252"/>
      <c r="AY85" s="245" t="s">
        <v>193</v>
      </c>
      <c r="AZ85" s="251"/>
      <c r="BA85" s="251"/>
      <c r="BB85" s="251"/>
      <c r="BC85" s="251"/>
      <c r="BD85" s="252"/>
      <c r="BE85" s="253" t="s">
        <v>197</v>
      </c>
      <c r="BF85" s="254"/>
      <c r="BG85" s="254"/>
      <c r="BH85" s="254"/>
      <c r="BI85" s="254"/>
      <c r="BJ85" s="254"/>
      <c r="BK85" s="254"/>
      <c r="BL85" s="254"/>
      <c r="BM85" s="254"/>
      <c r="BN85" s="255"/>
      <c r="BO85" s="83"/>
      <c r="BP85" s="83" t="s">
        <v>212</v>
      </c>
      <c r="BQ85" s="83" t="s">
        <v>271</v>
      </c>
      <c r="BR85" s="265">
        <f>CZ85</f>
        <v>20000</v>
      </c>
      <c r="BS85" s="266"/>
      <c r="BT85" s="266"/>
      <c r="BU85" s="266"/>
      <c r="BV85" s="266"/>
      <c r="BW85" s="266"/>
      <c r="BX85" s="266"/>
      <c r="BY85" s="266"/>
      <c r="BZ85" s="266"/>
      <c r="CA85" s="266"/>
      <c r="CB85" s="266"/>
      <c r="CC85" s="266"/>
      <c r="CD85" s="266"/>
      <c r="CE85" s="266"/>
      <c r="CF85" s="266"/>
      <c r="CG85" s="266"/>
      <c r="CH85" s="266"/>
      <c r="CI85" s="267"/>
      <c r="CJ85" s="265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266"/>
      <c r="CV85" s="266"/>
      <c r="CW85" s="266"/>
      <c r="CX85" s="267"/>
      <c r="CY85" s="112"/>
      <c r="CZ85" s="112">
        <v>20000</v>
      </c>
      <c r="DA85" s="265"/>
      <c r="DB85" s="266"/>
      <c r="DC85" s="266"/>
      <c r="DD85" s="266"/>
      <c r="DE85" s="266"/>
      <c r="DF85" s="266"/>
      <c r="DG85" s="266"/>
      <c r="DH85" s="266"/>
      <c r="DI85" s="266"/>
      <c r="DJ85" s="266"/>
      <c r="DK85" s="266"/>
      <c r="DL85" s="266"/>
      <c r="DM85" s="266"/>
      <c r="DN85" s="266"/>
      <c r="DO85" s="267"/>
      <c r="DP85" s="265"/>
      <c r="DQ85" s="266"/>
      <c r="DR85" s="266"/>
      <c r="DS85" s="266"/>
      <c r="DT85" s="266"/>
      <c r="DU85" s="266"/>
      <c r="DV85" s="266"/>
      <c r="DW85" s="266"/>
      <c r="DX85" s="266"/>
      <c r="DY85" s="266"/>
      <c r="DZ85" s="266"/>
      <c r="EA85" s="266"/>
      <c r="EB85" s="266"/>
      <c r="EC85" s="266"/>
      <c r="ED85" s="267"/>
      <c r="EE85" s="265"/>
      <c r="EF85" s="266"/>
      <c r="EG85" s="266"/>
      <c r="EH85" s="266"/>
      <c r="EI85" s="266"/>
      <c r="EJ85" s="266"/>
      <c r="EK85" s="266"/>
      <c r="EL85" s="266"/>
      <c r="EM85" s="266"/>
      <c r="EN85" s="266"/>
      <c r="EO85" s="266"/>
      <c r="EP85" s="266"/>
      <c r="EQ85" s="266"/>
      <c r="ER85" s="266"/>
      <c r="ES85" s="267"/>
      <c r="ET85" s="52"/>
      <c r="EU85" s="217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7"/>
      <c r="FI85" s="22"/>
    </row>
    <row r="86" spans="1:165" s="4" customFormat="1" ht="27.75" customHeight="1">
      <c r="A86" s="232" t="s">
        <v>278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186</v>
      </c>
      <c r="AT86" s="251"/>
      <c r="AU86" s="251"/>
      <c r="AV86" s="251"/>
      <c r="AW86" s="251"/>
      <c r="AX86" s="252"/>
      <c r="AY86" s="245" t="s">
        <v>198</v>
      </c>
      <c r="AZ86" s="251"/>
      <c r="BA86" s="251"/>
      <c r="BB86" s="251"/>
      <c r="BC86" s="251"/>
      <c r="BD86" s="252"/>
      <c r="BE86" s="253" t="s">
        <v>199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272</v>
      </c>
      <c r="BR86" s="265">
        <f>CZ86</f>
        <v>37000</v>
      </c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7"/>
      <c r="CJ86" s="265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7"/>
      <c r="CY86" s="112"/>
      <c r="CZ86" s="112">
        <v>37000</v>
      </c>
      <c r="DA86" s="265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7"/>
      <c r="DP86" s="265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6"/>
      <c r="EB86" s="266"/>
      <c r="EC86" s="266"/>
      <c r="ED86" s="267"/>
      <c r="EE86" s="265"/>
      <c r="EF86" s="266"/>
      <c r="EG86" s="266"/>
      <c r="EH86" s="266"/>
      <c r="EI86" s="266"/>
      <c r="EJ86" s="266"/>
      <c r="EK86" s="266"/>
      <c r="EL86" s="266"/>
      <c r="EM86" s="266"/>
      <c r="EN86" s="266"/>
      <c r="EO86" s="266"/>
      <c r="EP86" s="266"/>
      <c r="EQ86" s="266"/>
      <c r="ER86" s="266"/>
      <c r="ES86" s="267"/>
      <c r="ET86" s="52"/>
      <c r="EU86" s="53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3"/>
      <c r="FI86" s="22"/>
    </row>
    <row r="87" spans="1:165" s="4" customFormat="1" ht="30" customHeight="1">
      <c r="A87" s="232" t="s">
        <v>278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6"/>
      <c r="AR87" s="66"/>
      <c r="AS87" s="245" t="s">
        <v>191</v>
      </c>
      <c r="AT87" s="251"/>
      <c r="AU87" s="251"/>
      <c r="AV87" s="251"/>
      <c r="AW87" s="251"/>
      <c r="AX87" s="252"/>
      <c r="AY87" s="245" t="s">
        <v>191</v>
      </c>
      <c r="AZ87" s="251"/>
      <c r="BA87" s="251"/>
      <c r="BB87" s="251"/>
      <c r="BC87" s="251"/>
      <c r="BD87" s="252"/>
      <c r="BE87" s="253" t="s">
        <v>204</v>
      </c>
      <c r="BF87" s="254"/>
      <c r="BG87" s="254"/>
      <c r="BH87" s="254"/>
      <c r="BI87" s="254"/>
      <c r="BJ87" s="254"/>
      <c r="BK87" s="254"/>
      <c r="BL87" s="254"/>
      <c r="BM87" s="254"/>
      <c r="BN87" s="255"/>
      <c r="BO87" s="83"/>
      <c r="BP87" s="83" t="s">
        <v>212</v>
      </c>
      <c r="BQ87" s="83" t="s">
        <v>272</v>
      </c>
      <c r="BR87" s="265">
        <f>EE87</f>
        <v>219780</v>
      </c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7"/>
      <c r="CJ87" s="265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7"/>
      <c r="CY87" s="112"/>
      <c r="CZ87" s="112"/>
      <c r="DA87" s="265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7"/>
      <c r="DP87" s="265"/>
      <c r="DQ87" s="266"/>
      <c r="DR87" s="266"/>
      <c r="DS87" s="266"/>
      <c r="DT87" s="266"/>
      <c r="DU87" s="266"/>
      <c r="DV87" s="266"/>
      <c r="DW87" s="266"/>
      <c r="DX87" s="266"/>
      <c r="DY87" s="266"/>
      <c r="DZ87" s="266"/>
      <c r="EA87" s="266"/>
      <c r="EB87" s="266"/>
      <c r="EC87" s="266"/>
      <c r="ED87" s="267"/>
      <c r="EE87" s="265">
        <v>219780</v>
      </c>
      <c r="EF87" s="266"/>
      <c r="EG87" s="266"/>
      <c r="EH87" s="266"/>
      <c r="EI87" s="266"/>
      <c r="EJ87" s="266"/>
      <c r="EK87" s="266"/>
      <c r="EL87" s="266"/>
      <c r="EM87" s="266"/>
      <c r="EN87" s="266"/>
      <c r="EO87" s="266"/>
      <c r="EP87" s="266"/>
      <c r="EQ87" s="266"/>
      <c r="ER87" s="266"/>
      <c r="ES87" s="267"/>
      <c r="ET87" s="52"/>
      <c r="EU87" s="217"/>
      <c r="EV87" s="246"/>
      <c r="EW87" s="246"/>
      <c r="EX87" s="246"/>
      <c r="EY87" s="246"/>
      <c r="EZ87" s="246"/>
      <c r="FA87" s="246"/>
      <c r="FB87" s="246"/>
      <c r="FC87" s="246"/>
      <c r="FD87" s="246"/>
      <c r="FE87" s="246"/>
      <c r="FF87" s="246"/>
      <c r="FG87" s="246"/>
      <c r="FH87" s="247"/>
      <c r="FI87" s="22"/>
    </row>
    <row r="88" spans="1:165" s="4" customFormat="1" ht="39" customHeight="1" hidden="1">
      <c r="A88" s="232" t="s">
        <v>23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45" t="s">
        <v>186</v>
      </c>
      <c r="AT88" s="246"/>
      <c r="AU88" s="246"/>
      <c r="AV88" s="246"/>
      <c r="AW88" s="246"/>
      <c r="AX88" s="247"/>
      <c r="AY88" s="245" t="s">
        <v>193</v>
      </c>
      <c r="AZ88" s="246"/>
      <c r="BA88" s="246"/>
      <c r="BB88" s="246"/>
      <c r="BC88" s="246"/>
      <c r="BD88" s="247"/>
      <c r="BE88" s="253" t="s">
        <v>237</v>
      </c>
      <c r="BF88" s="246"/>
      <c r="BG88" s="246"/>
      <c r="BH88" s="246"/>
      <c r="BI88" s="246"/>
      <c r="BJ88" s="246"/>
      <c r="BK88" s="246"/>
      <c r="BL88" s="246"/>
      <c r="BM88" s="246"/>
      <c r="BN88" s="247"/>
      <c r="BO88" s="83"/>
      <c r="BP88" s="83" t="s">
        <v>212</v>
      </c>
      <c r="BQ88" s="83" t="s">
        <v>216</v>
      </c>
      <c r="BR88" s="265">
        <v>6065.38</v>
      </c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300"/>
      <c r="CJ88" s="146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8"/>
      <c r="CY88" s="112"/>
      <c r="CZ88" s="112">
        <v>6065.38</v>
      </c>
      <c r="DA88" s="146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8"/>
      <c r="DP88" s="146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8"/>
      <c r="EE88" s="146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8"/>
      <c r="ET88" s="52"/>
      <c r="EU88" s="53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3"/>
      <c r="FI88" s="22"/>
    </row>
    <row r="89" spans="1:165" s="4" customFormat="1" ht="39" customHeight="1">
      <c r="A89" s="232" t="s">
        <v>279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66"/>
      <c r="AS89" s="245" t="s">
        <v>186</v>
      </c>
      <c r="AT89" s="251"/>
      <c r="AU89" s="251"/>
      <c r="AV89" s="251"/>
      <c r="AW89" s="251"/>
      <c r="AX89" s="252"/>
      <c r="AY89" s="245" t="s">
        <v>198</v>
      </c>
      <c r="AZ89" s="251"/>
      <c r="BA89" s="251"/>
      <c r="BB89" s="251"/>
      <c r="BC89" s="251"/>
      <c r="BD89" s="252"/>
      <c r="BE89" s="253" t="s">
        <v>190</v>
      </c>
      <c r="BF89" s="254"/>
      <c r="BG89" s="254"/>
      <c r="BH89" s="254"/>
      <c r="BI89" s="254"/>
      <c r="BJ89" s="254"/>
      <c r="BK89" s="254"/>
      <c r="BL89" s="254"/>
      <c r="BM89" s="254"/>
      <c r="BN89" s="255"/>
      <c r="BO89" s="83"/>
      <c r="BP89" s="83" t="s">
        <v>212</v>
      </c>
      <c r="BQ89" s="83" t="s">
        <v>271</v>
      </c>
      <c r="BR89" s="237">
        <f>CY89</f>
        <v>13000</v>
      </c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112">
        <v>13000</v>
      </c>
      <c r="CZ89" s="112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16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8"/>
      <c r="FI89" s="22"/>
    </row>
    <row r="90" spans="1:165" s="92" customFormat="1" ht="23.25" customHeight="1">
      <c r="A90" s="248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50"/>
      <c r="AR90" s="63">
        <v>300</v>
      </c>
      <c r="AS90" s="233" t="s">
        <v>59</v>
      </c>
      <c r="AT90" s="234"/>
      <c r="AU90" s="234"/>
      <c r="AV90" s="234"/>
      <c r="AW90" s="234"/>
      <c r="AX90" s="234"/>
      <c r="AY90" s="233" t="s">
        <v>59</v>
      </c>
      <c r="AZ90" s="234"/>
      <c r="BA90" s="234"/>
      <c r="BB90" s="234"/>
      <c r="BC90" s="234"/>
      <c r="BD90" s="234"/>
      <c r="BE90" s="235" t="s">
        <v>59</v>
      </c>
      <c r="BF90" s="235"/>
      <c r="BG90" s="235"/>
      <c r="BH90" s="235"/>
      <c r="BI90" s="235"/>
      <c r="BJ90" s="235"/>
      <c r="BK90" s="235"/>
      <c r="BL90" s="235"/>
      <c r="BM90" s="235"/>
      <c r="BN90" s="235"/>
      <c r="BO90" s="89" t="s">
        <v>59</v>
      </c>
      <c r="BP90" s="89" t="s">
        <v>59</v>
      </c>
      <c r="BQ90" s="89" t="s">
        <v>59</v>
      </c>
      <c r="BR90" s="244">
        <f>CY90+CZ90+EE90</f>
        <v>11819780</v>
      </c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  <c r="CO90" s="244"/>
      <c r="CP90" s="244"/>
      <c r="CQ90" s="244"/>
      <c r="CR90" s="244"/>
      <c r="CS90" s="244"/>
      <c r="CT90" s="244"/>
      <c r="CU90" s="244"/>
      <c r="CV90" s="244"/>
      <c r="CW90" s="244"/>
      <c r="CX90" s="244"/>
      <c r="CY90" s="125">
        <v>9753000</v>
      </c>
      <c r="CZ90" s="125">
        <f>CZ96</f>
        <v>1847000</v>
      </c>
      <c r="DA90" s="244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4"/>
      <c r="DN90" s="244"/>
      <c r="DO90" s="244"/>
      <c r="DP90" s="244"/>
      <c r="DQ90" s="244"/>
      <c r="DR90" s="244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>
        <f>EE92</f>
        <v>219780</v>
      </c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1"/>
      <c r="EU90" s="242"/>
      <c r="EV90" s="242"/>
      <c r="EW90" s="242"/>
      <c r="EX90" s="242"/>
      <c r="EY90" s="242"/>
      <c r="EZ90" s="242"/>
      <c r="FA90" s="242"/>
      <c r="FB90" s="242"/>
      <c r="FC90" s="242"/>
      <c r="FD90" s="242"/>
      <c r="FE90" s="242"/>
      <c r="FF90" s="242"/>
      <c r="FG90" s="242"/>
      <c r="FH90" s="243"/>
      <c r="FI90" s="91"/>
    </row>
    <row r="91" spans="1:165" s="4" customFormat="1" ht="18.75">
      <c r="A91" s="232" t="s">
        <v>1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33" t="s">
        <v>59</v>
      </c>
      <c r="AT91" s="234"/>
      <c r="AU91" s="234"/>
      <c r="AV91" s="234"/>
      <c r="AW91" s="234"/>
      <c r="AX91" s="234"/>
      <c r="AY91" s="233" t="s">
        <v>59</v>
      </c>
      <c r="AZ91" s="234"/>
      <c r="BA91" s="234"/>
      <c r="BB91" s="234"/>
      <c r="BC91" s="234"/>
      <c r="BD91" s="234"/>
      <c r="BE91" s="235" t="s">
        <v>59</v>
      </c>
      <c r="BF91" s="235"/>
      <c r="BG91" s="235"/>
      <c r="BH91" s="235"/>
      <c r="BI91" s="235"/>
      <c r="BJ91" s="235"/>
      <c r="BK91" s="235"/>
      <c r="BL91" s="235"/>
      <c r="BM91" s="235"/>
      <c r="BN91" s="235"/>
      <c r="BO91" s="83"/>
      <c r="BP91" s="83"/>
      <c r="BQ91" s="83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112"/>
      <c r="CZ91" s="112"/>
      <c r="DA91" s="237"/>
      <c r="DB91" s="237"/>
      <c r="DC91" s="237"/>
      <c r="DD91" s="237"/>
      <c r="DE91" s="237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7"/>
      <c r="DR91" s="237"/>
      <c r="DS91" s="237"/>
      <c r="DT91" s="237"/>
      <c r="DU91" s="237"/>
      <c r="DV91" s="237"/>
      <c r="DW91" s="237"/>
      <c r="DX91" s="237"/>
      <c r="DY91" s="237"/>
      <c r="DZ91" s="237"/>
      <c r="EA91" s="237"/>
      <c r="EB91" s="237"/>
      <c r="EC91" s="237"/>
      <c r="ED91" s="237"/>
      <c r="EE91" s="352"/>
      <c r="EF91" s="352"/>
      <c r="EG91" s="352"/>
      <c r="EH91" s="352"/>
      <c r="EI91" s="352"/>
      <c r="EJ91" s="352"/>
      <c r="EK91" s="352"/>
      <c r="EL91" s="352"/>
      <c r="EM91" s="352"/>
      <c r="EN91" s="352"/>
      <c r="EO91" s="352"/>
      <c r="EP91" s="352"/>
      <c r="EQ91" s="352"/>
      <c r="ER91" s="352"/>
      <c r="ES91" s="352"/>
      <c r="ET91" s="238"/>
      <c r="EU91" s="238"/>
      <c r="EV91" s="238"/>
      <c r="EW91" s="238"/>
      <c r="EX91" s="238"/>
      <c r="EY91" s="238"/>
      <c r="EZ91" s="238"/>
      <c r="FA91" s="238"/>
      <c r="FB91" s="238"/>
      <c r="FC91" s="238"/>
      <c r="FD91" s="238"/>
      <c r="FE91" s="238"/>
      <c r="FF91" s="238"/>
      <c r="FG91" s="238"/>
      <c r="FH91" s="238"/>
      <c r="FI91" s="22"/>
    </row>
    <row r="92" spans="1:165" s="4" customFormat="1" ht="18.75">
      <c r="A92" s="232" t="s">
        <v>86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3">
        <v>310</v>
      </c>
      <c r="AS92" s="233" t="s">
        <v>59</v>
      </c>
      <c r="AT92" s="234"/>
      <c r="AU92" s="234"/>
      <c r="AV92" s="234"/>
      <c r="AW92" s="234"/>
      <c r="AX92" s="234"/>
      <c r="AY92" s="233" t="s">
        <v>59</v>
      </c>
      <c r="AZ92" s="234"/>
      <c r="BA92" s="234"/>
      <c r="BB92" s="234"/>
      <c r="BC92" s="234"/>
      <c r="BD92" s="234"/>
      <c r="BE92" s="235" t="s">
        <v>59</v>
      </c>
      <c r="BF92" s="235"/>
      <c r="BG92" s="235"/>
      <c r="BH92" s="235"/>
      <c r="BI92" s="235"/>
      <c r="BJ92" s="235"/>
      <c r="BK92" s="235"/>
      <c r="BL92" s="235"/>
      <c r="BM92" s="235"/>
      <c r="BN92" s="235"/>
      <c r="BO92" s="83"/>
      <c r="BP92" s="83"/>
      <c r="BQ92" s="83"/>
      <c r="BR92" s="244">
        <f>CY92+CZ92+EE92</f>
        <v>11819780</v>
      </c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112">
        <v>9753000</v>
      </c>
      <c r="CZ92" s="112">
        <f>CZ96</f>
        <v>1847000</v>
      </c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65"/>
      <c r="EE92" s="237">
        <f>EE94</f>
        <v>219780</v>
      </c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236"/>
      <c r="EU92" s="236"/>
      <c r="EV92" s="236"/>
      <c r="EW92" s="236"/>
      <c r="EX92" s="236"/>
      <c r="EY92" s="236"/>
      <c r="EZ92" s="236"/>
      <c r="FA92" s="236"/>
      <c r="FB92" s="236"/>
      <c r="FC92" s="236"/>
      <c r="FD92" s="236"/>
      <c r="FE92" s="236"/>
      <c r="FF92" s="236"/>
      <c r="FG92" s="236"/>
      <c r="FH92" s="236"/>
      <c r="FI92" s="22"/>
    </row>
    <row r="93" spans="1:165" s="4" customFormat="1" ht="18.75">
      <c r="A93" s="232" t="s">
        <v>87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3">
        <v>320</v>
      </c>
      <c r="AS93" s="233" t="s">
        <v>59</v>
      </c>
      <c r="AT93" s="234"/>
      <c r="AU93" s="234"/>
      <c r="AV93" s="234"/>
      <c r="AW93" s="234"/>
      <c r="AX93" s="234"/>
      <c r="AY93" s="233" t="s">
        <v>59</v>
      </c>
      <c r="AZ93" s="234"/>
      <c r="BA93" s="234"/>
      <c r="BB93" s="234"/>
      <c r="BC93" s="234"/>
      <c r="BD93" s="234"/>
      <c r="BE93" s="235" t="s">
        <v>59</v>
      </c>
      <c r="BF93" s="235"/>
      <c r="BG93" s="235"/>
      <c r="BH93" s="235"/>
      <c r="BI93" s="235"/>
      <c r="BJ93" s="235"/>
      <c r="BK93" s="235"/>
      <c r="BL93" s="235"/>
      <c r="BM93" s="235"/>
      <c r="BN93" s="235"/>
      <c r="BO93" s="83"/>
      <c r="BP93" s="83"/>
      <c r="BQ93" s="83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112"/>
      <c r="CZ93" s="112"/>
      <c r="DA93" s="237"/>
      <c r="DB93" s="237"/>
      <c r="DC93" s="237"/>
      <c r="DD93" s="237"/>
      <c r="DE93" s="237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352"/>
      <c r="DQ93" s="352"/>
      <c r="DR93" s="352"/>
      <c r="DS93" s="352"/>
      <c r="DT93" s="352"/>
      <c r="DU93" s="352"/>
      <c r="DV93" s="352"/>
      <c r="DW93" s="352"/>
      <c r="DX93" s="352"/>
      <c r="DY93" s="352"/>
      <c r="DZ93" s="352"/>
      <c r="EA93" s="352"/>
      <c r="EB93" s="352"/>
      <c r="EC93" s="352"/>
      <c r="ED93" s="343"/>
      <c r="EE93" s="237"/>
      <c r="EF93" s="237"/>
      <c r="EG93" s="237"/>
      <c r="EH93" s="237"/>
      <c r="EI93" s="237"/>
      <c r="EJ93" s="237"/>
      <c r="EK93" s="237"/>
      <c r="EL93" s="237"/>
      <c r="EM93" s="237"/>
      <c r="EN93" s="237"/>
      <c r="EO93" s="237"/>
      <c r="EP93" s="237"/>
      <c r="EQ93" s="237"/>
      <c r="ER93" s="237"/>
      <c r="ES93" s="237"/>
      <c r="ET93" s="236"/>
      <c r="EU93" s="236"/>
      <c r="EV93" s="236"/>
      <c r="EW93" s="236"/>
      <c r="EX93" s="236"/>
      <c r="EY93" s="236"/>
      <c r="EZ93" s="236"/>
      <c r="FA93" s="236"/>
      <c r="FB93" s="236"/>
      <c r="FC93" s="236"/>
      <c r="FD93" s="236"/>
      <c r="FE93" s="236"/>
      <c r="FF93" s="236"/>
      <c r="FG93" s="236"/>
      <c r="FH93" s="236"/>
      <c r="FI93" s="22"/>
    </row>
    <row r="94" spans="1:165" s="4" customFormat="1" ht="18.75">
      <c r="A94" s="232" t="s">
        <v>88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3">
        <v>400</v>
      </c>
      <c r="AS94" s="233" t="s">
        <v>59</v>
      </c>
      <c r="AT94" s="234"/>
      <c r="AU94" s="234"/>
      <c r="AV94" s="234"/>
      <c r="AW94" s="234"/>
      <c r="AX94" s="234"/>
      <c r="AY94" s="233" t="s">
        <v>59</v>
      </c>
      <c r="AZ94" s="234"/>
      <c r="BA94" s="234"/>
      <c r="BB94" s="234"/>
      <c r="BC94" s="234"/>
      <c r="BD94" s="234"/>
      <c r="BE94" s="235" t="s">
        <v>59</v>
      </c>
      <c r="BF94" s="235"/>
      <c r="BG94" s="235"/>
      <c r="BH94" s="235"/>
      <c r="BI94" s="235"/>
      <c r="BJ94" s="235"/>
      <c r="BK94" s="235"/>
      <c r="BL94" s="235"/>
      <c r="BM94" s="235"/>
      <c r="BN94" s="235"/>
      <c r="BO94" s="85" t="s">
        <v>59</v>
      </c>
      <c r="BP94" s="85" t="s">
        <v>59</v>
      </c>
      <c r="BQ94" s="85" t="s">
        <v>59</v>
      </c>
      <c r="BR94" s="244">
        <f>CY94+CZ94+EE94</f>
        <v>11819780</v>
      </c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112">
        <v>9753000</v>
      </c>
      <c r="CZ94" s="112">
        <f>CZ96</f>
        <v>1847000</v>
      </c>
      <c r="DA94" s="237"/>
      <c r="DB94" s="237"/>
      <c r="DC94" s="237"/>
      <c r="DD94" s="237"/>
      <c r="DE94" s="237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7"/>
      <c r="DZ94" s="237"/>
      <c r="EA94" s="237"/>
      <c r="EB94" s="237"/>
      <c r="EC94" s="237"/>
      <c r="ED94" s="237"/>
      <c r="EE94" s="265">
        <f>EE96</f>
        <v>219780</v>
      </c>
      <c r="EF94" s="266"/>
      <c r="EG94" s="266"/>
      <c r="EH94" s="266"/>
      <c r="EI94" s="266"/>
      <c r="EJ94" s="266"/>
      <c r="EK94" s="266"/>
      <c r="EL94" s="266"/>
      <c r="EM94" s="266"/>
      <c r="EN94" s="266"/>
      <c r="EO94" s="266"/>
      <c r="EP94" s="266"/>
      <c r="EQ94" s="266"/>
      <c r="ER94" s="266"/>
      <c r="ES94" s="267"/>
      <c r="ET94" s="216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8"/>
      <c r="FI94" s="22"/>
    </row>
    <row r="95" spans="1:165" s="4" customFormat="1" ht="18.75">
      <c r="A95" s="232" t="s">
        <v>1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33" t="s">
        <v>59</v>
      </c>
      <c r="AT95" s="234"/>
      <c r="AU95" s="234"/>
      <c r="AV95" s="234"/>
      <c r="AW95" s="234"/>
      <c r="AX95" s="234"/>
      <c r="AY95" s="233" t="s">
        <v>59</v>
      </c>
      <c r="AZ95" s="234"/>
      <c r="BA95" s="234"/>
      <c r="BB95" s="234"/>
      <c r="BC95" s="234"/>
      <c r="BD95" s="234"/>
      <c r="BE95" s="235" t="s">
        <v>59</v>
      </c>
      <c r="BF95" s="235"/>
      <c r="BG95" s="235"/>
      <c r="BH95" s="235"/>
      <c r="BI95" s="235"/>
      <c r="BJ95" s="235"/>
      <c r="BK95" s="235"/>
      <c r="BL95" s="235"/>
      <c r="BM95" s="235"/>
      <c r="BN95" s="235"/>
      <c r="BO95" s="83"/>
      <c r="BP95" s="83"/>
      <c r="BQ95" s="83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112"/>
      <c r="CZ95" s="112"/>
      <c r="DA95" s="237"/>
      <c r="DB95" s="237"/>
      <c r="DC95" s="237"/>
      <c r="DD95" s="237"/>
      <c r="DE95" s="237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7"/>
      <c r="DR95" s="237"/>
      <c r="DS95" s="237"/>
      <c r="DT95" s="237"/>
      <c r="DU95" s="237"/>
      <c r="DV95" s="237"/>
      <c r="DW95" s="237"/>
      <c r="DX95" s="237"/>
      <c r="DY95" s="237"/>
      <c r="DZ95" s="237"/>
      <c r="EA95" s="237"/>
      <c r="EB95" s="237"/>
      <c r="EC95" s="237"/>
      <c r="ED95" s="237"/>
      <c r="EE95" s="237"/>
      <c r="EF95" s="237"/>
      <c r="EG95" s="237"/>
      <c r="EH95" s="237"/>
      <c r="EI95" s="237"/>
      <c r="EJ95" s="237"/>
      <c r="EK95" s="237"/>
      <c r="EL95" s="237"/>
      <c r="EM95" s="237"/>
      <c r="EN95" s="237"/>
      <c r="EO95" s="237"/>
      <c r="EP95" s="237"/>
      <c r="EQ95" s="237"/>
      <c r="ER95" s="237"/>
      <c r="ES95" s="237"/>
      <c r="ET95" s="236"/>
      <c r="EU95" s="236"/>
      <c r="EV95" s="236"/>
      <c r="EW95" s="236"/>
      <c r="EX95" s="236"/>
      <c r="EY95" s="236"/>
      <c r="EZ95" s="236"/>
      <c r="FA95" s="236"/>
      <c r="FB95" s="236"/>
      <c r="FC95" s="236"/>
      <c r="FD95" s="236"/>
      <c r="FE95" s="236"/>
      <c r="FF95" s="236"/>
      <c r="FG95" s="236"/>
      <c r="FH95" s="236"/>
      <c r="FI95" s="22"/>
    </row>
    <row r="96" spans="1:165" s="4" customFormat="1" ht="18.75">
      <c r="A96" s="232" t="s">
        <v>89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6"/>
      <c r="AR96" s="63">
        <v>410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3"/>
      <c r="BP96" s="83"/>
      <c r="BQ96" s="83"/>
      <c r="BR96" s="244">
        <f>CY96+CZ96+EE96</f>
        <v>11819780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112">
        <v>9753000</v>
      </c>
      <c r="CZ96" s="112">
        <v>1847000</v>
      </c>
      <c r="DA96" s="237"/>
      <c r="DB96" s="237"/>
      <c r="DC96" s="237"/>
      <c r="DD96" s="237"/>
      <c r="DE96" s="237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7"/>
      <c r="DZ96" s="237"/>
      <c r="EA96" s="237"/>
      <c r="EB96" s="237"/>
      <c r="EC96" s="237"/>
      <c r="ED96" s="237"/>
      <c r="EE96" s="237">
        <v>219780</v>
      </c>
      <c r="EF96" s="237"/>
      <c r="EG96" s="237"/>
      <c r="EH96" s="237"/>
      <c r="EI96" s="237"/>
      <c r="EJ96" s="237"/>
      <c r="EK96" s="237"/>
      <c r="EL96" s="237"/>
      <c r="EM96" s="237"/>
      <c r="EN96" s="237"/>
      <c r="EO96" s="237"/>
      <c r="EP96" s="237"/>
      <c r="EQ96" s="237"/>
      <c r="ER96" s="237"/>
      <c r="ES96" s="237"/>
      <c r="ET96" s="236"/>
      <c r="EU96" s="236"/>
      <c r="EV96" s="236"/>
      <c r="EW96" s="236"/>
      <c r="EX96" s="236"/>
      <c r="EY96" s="236"/>
      <c r="EZ96" s="236"/>
      <c r="FA96" s="236"/>
      <c r="FB96" s="236"/>
      <c r="FC96" s="236"/>
      <c r="FD96" s="236"/>
      <c r="FE96" s="236"/>
      <c r="FF96" s="236"/>
      <c r="FG96" s="236"/>
      <c r="FH96" s="236"/>
      <c r="FI96" s="22"/>
    </row>
    <row r="97" spans="1:165" s="4" customFormat="1" ht="18.75">
      <c r="A97" s="232" t="s">
        <v>90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3">
        <v>420</v>
      </c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67"/>
      <c r="CZ97" s="67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6"/>
      <c r="EF97" s="236"/>
      <c r="EG97" s="236"/>
      <c r="EH97" s="236"/>
      <c r="EI97" s="236"/>
      <c r="EJ97" s="236"/>
      <c r="EK97" s="236"/>
      <c r="EL97" s="236"/>
      <c r="EM97" s="236"/>
      <c r="EN97" s="236"/>
      <c r="EO97" s="236"/>
      <c r="EP97" s="236"/>
      <c r="EQ97" s="236"/>
      <c r="ER97" s="236"/>
      <c r="ES97" s="236"/>
      <c r="ET97" s="236"/>
      <c r="EU97" s="236"/>
      <c r="EV97" s="236"/>
      <c r="EW97" s="236"/>
      <c r="EX97" s="236"/>
      <c r="EY97" s="236"/>
      <c r="EZ97" s="236"/>
      <c r="FA97" s="236"/>
      <c r="FB97" s="236"/>
      <c r="FC97" s="236"/>
      <c r="FD97" s="236"/>
      <c r="FE97" s="236"/>
      <c r="FF97" s="236"/>
      <c r="FG97" s="236"/>
      <c r="FH97" s="236"/>
      <c r="FI97" s="22"/>
    </row>
    <row r="98" spans="1:165" s="4" customFormat="1" ht="18.75">
      <c r="A98" s="232" t="s">
        <v>91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500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5" t="s">
        <v>59</v>
      </c>
      <c r="BP98" s="85" t="s">
        <v>59</v>
      </c>
      <c r="BQ98" s="85" t="s">
        <v>59</v>
      </c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67"/>
      <c r="CZ98" s="67"/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16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8"/>
      <c r="EE98" s="216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8"/>
      <c r="ET98" s="216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8"/>
      <c r="FI98" s="22"/>
    </row>
    <row r="99" spans="1:165" s="4" customFormat="1" ht="18.75">
      <c r="A99" s="232" t="s">
        <v>92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3">
        <v>600</v>
      </c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5" t="s">
        <v>59</v>
      </c>
      <c r="BP99" s="85" t="s">
        <v>59</v>
      </c>
      <c r="BQ99" s="85" t="s">
        <v>59</v>
      </c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67"/>
      <c r="CZ99" s="67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16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8"/>
      <c r="EE99" s="216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8"/>
      <c r="ET99" s="216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8"/>
      <c r="FI99" s="22"/>
    </row>
    <row r="100" ht="0.75" customHeight="1">
      <c r="AQ100" s="170" t="e">
        <f>#REF!</f>
        <v>#REF!</v>
      </c>
    </row>
    <row r="101" spans="1:164" ht="39.75" customHeight="1">
      <c r="A101" s="195" t="s">
        <v>168</v>
      </c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</row>
    <row r="102" spans="1:164" ht="18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71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</row>
    <row r="103" spans="1:164" ht="52.5" customHeight="1">
      <c r="A103" s="195" t="s">
        <v>169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</row>
  </sheetData>
  <sheetProtection/>
  <mergeCells count="879">
    <mergeCell ref="EU81:FH81"/>
    <mergeCell ref="DA99:DO99"/>
    <mergeCell ref="DP99:ED99"/>
    <mergeCell ref="EE99:ES99"/>
    <mergeCell ref="ET99:FH99"/>
    <mergeCell ref="A101:FH101"/>
    <mergeCell ref="CJ99:CX99"/>
    <mergeCell ref="DA97:DO97"/>
    <mergeCell ref="DP97:ED97"/>
    <mergeCell ref="EE97:ES97"/>
    <mergeCell ref="A103:FH103"/>
    <mergeCell ref="DA98:DO98"/>
    <mergeCell ref="DP98:ED98"/>
    <mergeCell ref="EE98:ES98"/>
    <mergeCell ref="ET98:FH98"/>
    <mergeCell ref="A99:AQ99"/>
    <mergeCell ref="AS99:AX99"/>
    <mergeCell ref="AY99:BD99"/>
    <mergeCell ref="BE99:BN99"/>
    <mergeCell ref="BR99:CI99"/>
    <mergeCell ref="ET97:FH97"/>
    <mergeCell ref="A98:AQ98"/>
    <mergeCell ref="AS98:AX98"/>
    <mergeCell ref="AY98:BD98"/>
    <mergeCell ref="BE98:BN98"/>
    <mergeCell ref="BR98:CI98"/>
    <mergeCell ref="CJ98:CX98"/>
    <mergeCell ref="DA96:DO96"/>
    <mergeCell ref="DP96:ED96"/>
    <mergeCell ref="EE96:ES96"/>
    <mergeCell ref="ET96:FH96"/>
    <mergeCell ref="A97:AQ97"/>
    <mergeCell ref="AS97:AX97"/>
    <mergeCell ref="AY97:BD97"/>
    <mergeCell ref="BE97:BN97"/>
    <mergeCell ref="BR97:CI97"/>
    <mergeCell ref="CJ97:CX97"/>
    <mergeCell ref="DA95:DO95"/>
    <mergeCell ref="DP95:ED95"/>
    <mergeCell ref="EE95:ES95"/>
    <mergeCell ref="ET95:FH95"/>
    <mergeCell ref="A96:AQ96"/>
    <mergeCell ref="AS96:AX96"/>
    <mergeCell ref="AY96:BD96"/>
    <mergeCell ref="BE96:BN96"/>
    <mergeCell ref="BR96:CI96"/>
    <mergeCell ref="CJ96:CX96"/>
    <mergeCell ref="DA94:DO94"/>
    <mergeCell ref="DP94:ED94"/>
    <mergeCell ref="EE94:ES94"/>
    <mergeCell ref="ET94:FH94"/>
    <mergeCell ref="A95:AQ95"/>
    <mergeCell ref="AS95:AX95"/>
    <mergeCell ref="AY95:BD95"/>
    <mergeCell ref="BE95:BN95"/>
    <mergeCell ref="BR95:CI95"/>
    <mergeCell ref="CJ95:CX95"/>
    <mergeCell ref="DA93:DO93"/>
    <mergeCell ref="DP93:ED93"/>
    <mergeCell ref="EE93:ES93"/>
    <mergeCell ref="ET93:FH93"/>
    <mergeCell ref="A94:AQ94"/>
    <mergeCell ref="AS94:AX94"/>
    <mergeCell ref="AY94:BD94"/>
    <mergeCell ref="BE94:BN94"/>
    <mergeCell ref="BR94:CI94"/>
    <mergeCell ref="CJ94:CX94"/>
    <mergeCell ref="DA92:DO92"/>
    <mergeCell ref="DP92:ED92"/>
    <mergeCell ref="EE92:ES92"/>
    <mergeCell ref="ET92:FH92"/>
    <mergeCell ref="A93:AQ93"/>
    <mergeCell ref="AS93:AX93"/>
    <mergeCell ref="AY93:BD93"/>
    <mergeCell ref="BE93:BN93"/>
    <mergeCell ref="BR93:CI93"/>
    <mergeCell ref="CJ93:CX93"/>
    <mergeCell ref="DA91:DO91"/>
    <mergeCell ref="DP91:ED91"/>
    <mergeCell ref="EE91:ES91"/>
    <mergeCell ref="ET91:FH91"/>
    <mergeCell ref="A92:AQ92"/>
    <mergeCell ref="AS92:AX92"/>
    <mergeCell ref="AY92:BD92"/>
    <mergeCell ref="BE92:BN92"/>
    <mergeCell ref="BR92:CI92"/>
    <mergeCell ref="CJ92:CX92"/>
    <mergeCell ref="DA90:DO90"/>
    <mergeCell ref="DP90:ED90"/>
    <mergeCell ref="EE90:ES90"/>
    <mergeCell ref="ET90:FH90"/>
    <mergeCell ref="A91:AQ91"/>
    <mergeCell ref="AS91:AX91"/>
    <mergeCell ref="AY91:BD91"/>
    <mergeCell ref="BE91:BN91"/>
    <mergeCell ref="BR91:CI91"/>
    <mergeCell ref="CJ91:CX91"/>
    <mergeCell ref="A90:AQ90"/>
    <mergeCell ref="AS90:AX90"/>
    <mergeCell ref="AY90:BD90"/>
    <mergeCell ref="BE90:BN90"/>
    <mergeCell ref="BR90:CI90"/>
    <mergeCell ref="CJ90:CX90"/>
    <mergeCell ref="DA89:DO89"/>
    <mergeCell ref="DP89:ED89"/>
    <mergeCell ref="EE89:ES89"/>
    <mergeCell ref="ET89:FH89"/>
    <mergeCell ref="A89:AQ89"/>
    <mergeCell ref="AS89:AX89"/>
    <mergeCell ref="AY89:BD89"/>
    <mergeCell ref="BE89:BN89"/>
    <mergeCell ref="BR89:CI89"/>
    <mergeCell ref="CJ89:CX89"/>
    <mergeCell ref="EU87:FH87"/>
    <mergeCell ref="A88:AQ88"/>
    <mergeCell ref="AS88:AX88"/>
    <mergeCell ref="AY88:BD88"/>
    <mergeCell ref="BE88:BN88"/>
    <mergeCell ref="BR88:CI88"/>
    <mergeCell ref="EE86:ES86"/>
    <mergeCell ref="A87:AQ87"/>
    <mergeCell ref="AS87:AX87"/>
    <mergeCell ref="AY87:BD87"/>
    <mergeCell ref="BE87:BN87"/>
    <mergeCell ref="BR87:CI87"/>
    <mergeCell ref="CJ87:CX87"/>
    <mergeCell ref="DA87:DO87"/>
    <mergeCell ref="DP87:ED87"/>
    <mergeCell ref="EE87:ES87"/>
    <mergeCell ref="EE85:ES85"/>
    <mergeCell ref="EU85:FH85"/>
    <mergeCell ref="A86:AQ86"/>
    <mergeCell ref="AS86:AX86"/>
    <mergeCell ref="AY86:BD86"/>
    <mergeCell ref="BE86:BN86"/>
    <mergeCell ref="BR86:CI86"/>
    <mergeCell ref="CJ86:CX86"/>
    <mergeCell ref="DA86:DO86"/>
    <mergeCell ref="DP86:ED86"/>
    <mergeCell ref="EE84:ES84"/>
    <mergeCell ref="EU84:FH84"/>
    <mergeCell ref="A85:AQ85"/>
    <mergeCell ref="AS85:AX85"/>
    <mergeCell ref="AY85:BD85"/>
    <mergeCell ref="BE85:BN85"/>
    <mergeCell ref="BR85:CI85"/>
    <mergeCell ref="CJ85:CX85"/>
    <mergeCell ref="DA85:DO85"/>
    <mergeCell ref="DP85:ED85"/>
    <mergeCell ref="EE83:ES83"/>
    <mergeCell ref="EU83:FH83"/>
    <mergeCell ref="A84:AQ84"/>
    <mergeCell ref="AS84:AX84"/>
    <mergeCell ref="AY84:BD84"/>
    <mergeCell ref="BE84:BN84"/>
    <mergeCell ref="BR84:CI84"/>
    <mergeCell ref="CJ84:CX84"/>
    <mergeCell ref="DA84:DO84"/>
    <mergeCell ref="DP84:ED84"/>
    <mergeCell ref="EE82:ES82"/>
    <mergeCell ref="ET82:FH82"/>
    <mergeCell ref="A83:AQ83"/>
    <mergeCell ref="AS83:AX83"/>
    <mergeCell ref="AY83:BD83"/>
    <mergeCell ref="BE83:BN83"/>
    <mergeCell ref="BR83:CI83"/>
    <mergeCell ref="CJ83:CX83"/>
    <mergeCell ref="DA83:DO83"/>
    <mergeCell ref="DP83:ED83"/>
    <mergeCell ref="EE81:ES81"/>
    <mergeCell ref="A82:AQ82"/>
    <mergeCell ref="AS82:AX82"/>
    <mergeCell ref="AY82:BD82"/>
    <mergeCell ref="BE82:BN82"/>
    <mergeCell ref="BR82:CI82"/>
    <mergeCell ref="CJ82:CX82"/>
    <mergeCell ref="DA82:DO82"/>
    <mergeCell ref="DP82:ED82"/>
    <mergeCell ref="A81:AQ81"/>
    <mergeCell ref="AS81:AX81"/>
    <mergeCell ref="AY81:BD81"/>
    <mergeCell ref="BE81:BN81"/>
    <mergeCell ref="BR81:CI81"/>
    <mergeCell ref="CJ81:CX81"/>
    <mergeCell ref="DA81:DO81"/>
    <mergeCell ref="DP81:ED81"/>
    <mergeCell ref="EE80:ES80"/>
    <mergeCell ref="EU80:FH80"/>
    <mergeCell ref="EE79:ES79"/>
    <mergeCell ref="ET79:FH79"/>
    <mergeCell ref="A80:AQ80"/>
    <mergeCell ref="AS80:AX80"/>
    <mergeCell ref="AY80:BD80"/>
    <mergeCell ref="BE80:BN80"/>
    <mergeCell ref="BR80:CI80"/>
    <mergeCell ref="CJ80:CX80"/>
    <mergeCell ref="DA80:DO80"/>
    <mergeCell ref="DP80:ED80"/>
    <mergeCell ref="DP78:ED78"/>
    <mergeCell ref="EE78:ES78"/>
    <mergeCell ref="A79:AQ79"/>
    <mergeCell ref="AS79:AX79"/>
    <mergeCell ref="AY79:BD79"/>
    <mergeCell ref="BE79:BN79"/>
    <mergeCell ref="BR79:CI79"/>
    <mergeCell ref="CJ79:CX79"/>
    <mergeCell ref="DA79:DO79"/>
    <mergeCell ref="DP79:ED79"/>
    <mergeCell ref="DP77:ED77"/>
    <mergeCell ref="EE77:ES77"/>
    <mergeCell ref="ET77:FH77"/>
    <mergeCell ref="DA78:DO78"/>
    <mergeCell ref="DA77:DO77"/>
    <mergeCell ref="A78:AQ78"/>
    <mergeCell ref="AS78:AX78"/>
    <mergeCell ref="AY78:BD78"/>
    <mergeCell ref="BE78:BN78"/>
    <mergeCell ref="BR78:CI78"/>
    <mergeCell ref="CJ78:CX78"/>
    <mergeCell ref="A77:AQ77"/>
    <mergeCell ref="AS77:AX77"/>
    <mergeCell ref="AY77:BD77"/>
    <mergeCell ref="BE77:BN77"/>
    <mergeCell ref="BR77:CI77"/>
    <mergeCell ref="CJ77:CX77"/>
    <mergeCell ref="DP76:ED76"/>
    <mergeCell ref="EE76:ES76"/>
    <mergeCell ref="ET76:FH76"/>
    <mergeCell ref="DP75:ED75"/>
    <mergeCell ref="EE75:ES75"/>
    <mergeCell ref="ET75:FH75"/>
    <mergeCell ref="A76:AQ76"/>
    <mergeCell ref="AS76:AX76"/>
    <mergeCell ref="AY76:BD76"/>
    <mergeCell ref="BE76:BN76"/>
    <mergeCell ref="BR76:CI76"/>
    <mergeCell ref="CJ76:CX76"/>
    <mergeCell ref="DA76:DO76"/>
    <mergeCell ref="DP74:ED74"/>
    <mergeCell ref="EE74:ES74"/>
    <mergeCell ref="ET74:FH74"/>
    <mergeCell ref="A75:AQ75"/>
    <mergeCell ref="AS75:AX75"/>
    <mergeCell ref="AY75:BD75"/>
    <mergeCell ref="BE75:BN75"/>
    <mergeCell ref="BR75:CI75"/>
    <mergeCell ref="CJ75:CX75"/>
    <mergeCell ref="DA75:DO75"/>
    <mergeCell ref="DP73:ED73"/>
    <mergeCell ref="EE73:ES73"/>
    <mergeCell ref="ET73:FH73"/>
    <mergeCell ref="A74:AQ74"/>
    <mergeCell ref="AS74:AX74"/>
    <mergeCell ref="AY74:BD74"/>
    <mergeCell ref="BE74:BN74"/>
    <mergeCell ref="BR74:CI74"/>
    <mergeCell ref="CJ74:CX74"/>
    <mergeCell ref="DA74:DO74"/>
    <mergeCell ref="DP72:ED72"/>
    <mergeCell ref="EE72:ES72"/>
    <mergeCell ref="EU72:FH72"/>
    <mergeCell ref="A73:AQ73"/>
    <mergeCell ref="AS73:AX73"/>
    <mergeCell ref="AY73:BD73"/>
    <mergeCell ref="BE73:BN73"/>
    <mergeCell ref="BR73:CI73"/>
    <mergeCell ref="CJ73:CX73"/>
    <mergeCell ref="DA73:DO73"/>
    <mergeCell ref="DP71:ED71"/>
    <mergeCell ref="EE71:ES71"/>
    <mergeCell ref="EU71:FH71"/>
    <mergeCell ref="A72:AQ72"/>
    <mergeCell ref="AS72:AX72"/>
    <mergeCell ref="AY72:BD72"/>
    <mergeCell ref="BE72:BN72"/>
    <mergeCell ref="BR72:CI72"/>
    <mergeCell ref="CJ72:CX72"/>
    <mergeCell ref="DA72:DO72"/>
    <mergeCell ref="DP70:ED70"/>
    <mergeCell ref="EE70:ES70"/>
    <mergeCell ref="EU70:FH70"/>
    <mergeCell ref="A71:AQ71"/>
    <mergeCell ref="AS71:AX71"/>
    <mergeCell ref="AY71:BD71"/>
    <mergeCell ref="BE71:BN71"/>
    <mergeCell ref="BR71:CI71"/>
    <mergeCell ref="CJ71:CX71"/>
    <mergeCell ref="DA71:DO71"/>
    <mergeCell ref="DP69:ED69"/>
    <mergeCell ref="EE69:ES69"/>
    <mergeCell ref="EU69:FH69"/>
    <mergeCell ref="A70:AQ70"/>
    <mergeCell ref="AS70:AX70"/>
    <mergeCell ref="AY70:BD70"/>
    <mergeCell ref="BE70:BN70"/>
    <mergeCell ref="BR70:CI70"/>
    <mergeCell ref="CJ70:CX70"/>
    <mergeCell ref="DA70:DO70"/>
    <mergeCell ref="DP68:ED68"/>
    <mergeCell ref="EE68:ES68"/>
    <mergeCell ref="EU68:FH68"/>
    <mergeCell ref="A69:AQ69"/>
    <mergeCell ref="AS69:AX69"/>
    <mergeCell ref="AY69:BD69"/>
    <mergeCell ref="BE69:BN69"/>
    <mergeCell ref="BR69:CI69"/>
    <mergeCell ref="CJ69:CX69"/>
    <mergeCell ref="DA69:DO69"/>
    <mergeCell ref="DP67:ED67"/>
    <mergeCell ref="EE67:ES67"/>
    <mergeCell ref="EU67:FH67"/>
    <mergeCell ref="A68:AQ68"/>
    <mergeCell ref="AS68:AX68"/>
    <mergeCell ref="AY68:BD68"/>
    <mergeCell ref="BE68:BN68"/>
    <mergeCell ref="BR68:CI68"/>
    <mergeCell ref="CJ68:CX68"/>
    <mergeCell ref="DA68:DO68"/>
    <mergeCell ref="DP66:ED66"/>
    <mergeCell ref="EE66:ES66"/>
    <mergeCell ref="ET66:FH66"/>
    <mergeCell ref="A67:AQ67"/>
    <mergeCell ref="AS67:AX67"/>
    <mergeCell ref="AY67:BD67"/>
    <mergeCell ref="BE67:BN67"/>
    <mergeCell ref="BR67:CI67"/>
    <mergeCell ref="CJ67:CX67"/>
    <mergeCell ref="DA67:DO67"/>
    <mergeCell ref="DA65:DO65"/>
    <mergeCell ref="DP65:ED65"/>
    <mergeCell ref="EE65:ES65"/>
    <mergeCell ref="A66:AQ66"/>
    <mergeCell ref="AS66:AX66"/>
    <mergeCell ref="AY66:BD66"/>
    <mergeCell ref="BE66:BN66"/>
    <mergeCell ref="BR66:CI66"/>
    <mergeCell ref="CJ66:CX66"/>
    <mergeCell ref="DA66:DO66"/>
    <mergeCell ref="DA64:DO64"/>
    <mergeCell ref="DP64:ED64"/>
    <mergeCell ref="EE64:ES64"/>
    <mergeCell ref="EU64:FH64"/>
    <mergeCell ref="A65:AQ65"/>
    <mergeCell ref="AS65:AX65"/>
    <mergeCell ref="AY65:BD65"/>
    <mergeCell ref="BE65:BN65"/>
    <mergeCell ref="BR65:CI65"/>
    <mergeCell ref="CJ65:CX65"/>
    <mergeCell ref="DA63:DO63"/>
    <mergeCell ref="DP63:ED63"/>
    <mergeCell ref="EE63:ES63"/>
    <mergeCell ref="ET63:FH63"/>
    <mergeCell ref="A64:AQ64"/>
    <mergeCell ref="AS64:AX64"/>
    <mergeCell ref="AY64:BD64"/>
    <mergeCell ref="BE64:BN64"/>
    <mergeCell ref="BR64:CI64"/>
    <mergeCell ref="CJ64:CX64"/>
    <mergeCell ref="DA62:DO62"/>
    <mergeCell ref="DP62:ED62"/>
    <mergeCell ref="EE62:ES62"/>
    <mergeCell ref="EU62:FH62"/>
    <mergeCell ref="A63:AQ63"/>
    <mergeCell ref="AS63:AX63"/>
    <mergeCell ref="AY63:BD63"/>
    <mergeCell ref="BE63:BN63"/>
    <mergeCell ref="BR63:CI63"/>
    <mergeCell ref="CJ63:CX63"/>
    <mergeCell ref="DA60:DO60"/>
    <mergeCell ref="DP60:ED60"/>
    <mergeCell ref="EE60:ES60"/>
    <mergeCell ref="EU60:FH60"/>
    <mergeCell ref="A62:AQ62"/>
    <mergeCell ref="AS62:AX62"/>
    <mergeCell ref="AY62:BD62"/>
    <mergeCell ref="BE62:BN62"/>
    <mergeCell ref="BR62:CI62"/>
    <mergeCell ref="CJ62:CX62"/>
    <mergeCell ref="DA59:DO59"/>
    <mergeCell ref="DP59:ED59"/>
    <mergeCell ref="EE59:ES59"/>
    <mergeCell ref="ET59:FH59"/>
    <mergeCell ref="A60:AQ60"/>
    <mergeCell ref="AS60:AX60"/>
    <mergeCell ref="AY60:BD60"/>
    <mergeCell ref="BE60:BN60"/>
    <mergeCell ref="BR60:CI60"/>
    <mergeCell ref="CJ60:CX60"/>
    <mergeCell ref="DA58:DO58"/>
    <mergeCell ref="DP58:ED58"/>
    <mergeCell ref="EE58:ES58"/>
    <mergeCell ref="ET58:FH58"/>
    <mergeCell ref="A59:AQ59"/>
    <mergeCell ref="AS59:AX59"/>
    <mergeCell ref="AY59:BD59"/>
    <mergeCell ref="BE59:BN59"/>
    <mergeCell ref="BR59:CI59"/>
    <mergeCell ref="CJ59:CX59"/>
    <mergeCell ref="DA57:DO57"/>
    <mergeCell ref="DP57:ED57"/>
    <mergeCell ref="EE57:ES57"/>
    <mergeCell ref="ET57:FH57"/>
    <mergeCell ref="A58:AQ58"/>
    <mergeCell ref="AS58:AX58"/>
    <mergeCell ref="AY58:BD58"/>
    <mergeCell ref="BE58:BN58"/>
    <mergeCell ref="BR58:CI58"/>
    <mergeCell ref="CJ58:CX58"/>
    <mergeCell ref="DA56:DO56"/>
    <mergeCell ref="DP56:ED56"/>
    <mergeCell ref="EE56:ES56"/>
    <mergeCell ref="ET56:FH56"/>
    <mergeCell ref="A57:AQ57"/>
    <mergeCell ref="AS57:AX57"/>
    <mergeCell ref="AY57:BD57"/>
    <mergeCell ref="BE57:BN57"/>
    <mergeCell ref="BR57:CI57"/>
    <mergeCell ref="CJ57:CX57"/>
    <mergeCell ref="DA55:DO55"/>
    <mergeCell ref="DP55:ED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A54:DO54"/>
    <mergeCell ref="DP54:ED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DA53:DO53"/>
    <mergeCell ref="DP53:ED53"/>
    <mergeCell ref="EE53:ES53"/>
    <mergeCell ref="ET53:FH53"/>
    <mergeCell ref="A54:AQ54"/>
    <mergeCell ref="AS54:AX54"/>
    <mergeCell ref="AY54:BD54"/>
    <mergeCell ref="BE54:BN54"/>
    <mergeCell ref="BR54:CI54"/>
    <mergeCell ref="CJ54:CX54"/>
    <mergeCell ref="DA52:DO52"/>
    <mergeCell ref="DP52:ED52"/>
    <mergeCell ref="EE52:ES52"/>
    <mergeCell ref="ET52:FH52"/>
    <mergeCell ref="A53:AQ53"/>
    <mergeCell ref="AS53:AX53"/>
    <mergeCell ref="AY53:BD53"/>
    <mergeCell ref="BE53:BN53"/>
    <mergeCell ref="BR53:CI53"/>
    <mergeCell ref="CJ53:CX53"/>
    <mergeCell ref="DA51:DO51"/>
    <mergeCell ref="DP51:ED51"/>
    <mergeCell ref="EE51:ES51"/>
    <mergeCell ref="ET51:FH51"/>
    <mergeCell ref="A52:AQ52"/>
    <mergeCell ref="AS52:AX52"/>
    <mergeCell ref="AY52:BD52"/>
    <mergeCell ref="BE52:BN52"/>
    <mergeCell ref="BR52:CI52"/>
    <mergeCell ref="CJ52:CX52"/>
    <mergeCell ref="A51:AQ51"/>
    <mergeCell ref="AS51:AX51"/>
    <mergeCell ref="AY51:BD51"/>
    <mergeCell ref="BE51:BN51"/>
    <mergeCell ref="BR51:CI51"/>
    <mergeCell ref="CJ51:CX51"/>
    <mergeCell ref="EE49:ES49"/>
    <mergeCell ref="A50:AQ50"/>
    <mergeCell ref="AS50:AX50"/>
    <mergeCell ref="AY50:BD50"/>
    <mergeCell ref="BE50:BN50"/>
    <mergeCell ref="BR50:CI50"/>
    <mergeCell ref="CJ50:CX50"/>
    <mergeCell ref="DA50:DO50"/>
    <mergeCell ref="DP48:ED48"/>
    <mergeCell ref="EE48:ES48"/>
    <mergeCell ref="A49:AQ49"/>
    <mergeCell ref="AS49:AX49"/>
    <mergeCell ref="AY49:BD49"/>
    <mergeCell ref="BE49:BN49"/>
    <mergeCell ref="BR49:CI49"/>
    <mergeCell ref="CJ49:CX49"/>
    <mergeCell ref="DA49:DO49"/>
    <mergeCell ref="DP49:ED49"/>
    <mergeCell ref="DA47:DO47"/>
    <mergeCell ref="DP47:ED47"/>
    <mergeCell ref="EE47:ES47"/>
    <mergeCell ref="A48:AQ48"/>
    <mergeCell ref="AS48:AX48"/>
    <mergeCell ref="AY48:BD48"/>
    <mergeCell ref="BE48:BN48"/>
    <mergeCell ref="BR48:CI48"/>
    <mergeCell ref="CJ48:CX48"/>
    <mergeCell ref="DA48:DO48"/>
    <mergeCell ref="A47:AQ47"/>
    <mergeCell ref="AS47:AX47"/>
    <mergeCell ref="AY47:BD47"/>
    <mergeCell ref="BE47:BN47"/>
    <mergeCell ref="BR47:CI47"/>
    <mergeCell ref="CJ47:CX47"/>
    <mergeCell ref="EU45:FH45"/>
    <mergeCell ref="A46:AQ46"/>
    <mergeCell ref="AS46:AX46"/>
    <mergeCell ref="AY46:BD46"/>
    <mergeCell ref="BE46:BN46"/>
    <mergeCell ref="BR46:CI46"/>
    <mergeCell ref="EE46:ES46"/>
    <mergeCell ref="EU46:FH46"/>
    <mergeCell ref="EU44:FH44"/>
    <mergeCell ref="A45:AQ45"/>
    <mergeCell ref="AS45:AX45"/>
    <mergeCell ref="AY45:BD45"/>
    <mergeCell ref="BE45:BN45"/>
    <mergeCell ref="BR45:CI45"/>
    <mergeCell ref="CJ45:CX45"/>
    <mergeCell ref="DA45:DO45"/>
    <mergeCell ref="DP45:ED45"/>
    <mergeCell ref="EE45:ES45"/>
    <mergeCell ref="ET43:FH43"/>
    <mergeCell ref="A44:AQ44"/>
    <mergeCell ref="AS44:AX44"/>
    <mergeCell ref="AY44:BD44"/>
    <mergeCell ref="BE44:BN44"/>
    <mergeCell ref="BR44:CI44"/>
    <mergeCell ref="CJ44:CX44"/>
    <mergeCell ref="DA44:DO44"/>
    <mergeCell ref="DP44:ED44"/>
    <mergeCell ref="EE44:ES44"/>
    <mergeCell ref="EE42:ES42"/>
    <mergeCell ref="A43:AQ43"/>
    <mergeCell ref="AS43:AX43"/>
    <mergeCell ref="AY43:BD43"/>
    <mergeCell ref="BE43:BN43"/>
    <mergeCell ref="BR43:CI43"/>
    <mergeCell ref="CJ43:CX43"/>
    <mergeCell ref="DA43:DO43"/>
    <mergeCell ref="DP43:ED43"/>
    <mergeCell ref="EE43:ES43"/>
    <mergeCell ref="DP41:ED41"/>
    <mergeCell ref="EE41:ES41"/>
    <mergeCell ref="A42:AQ42"/>
    <mergeCell ref="AS42:AX42"/>
    <mergeCell ref="AY42:BD42"/>
    <mergeCell ref="BE42:BN42"/>
    <mergeCell ref="BR42:CI42"/>
    <mergeCell ref="CJ42:CX42"/>
    <mergeCell ref="DA42:DO42"/>
    <mergeCell ref="DP42:ED42"/>
    <mergeCell ref="DA40:DO40"/>
    <mergeCell ref="DP40:ED40"/>
    <mergeCell ref="EE40:ES40"/>
    <mergeCell ref="A41:AQ41"/>
    <mergeCell ref="AS41:AX41"/>
    <mergeCell ref="AY41:BD41"/>
    <mergeCell ref="BE41:BN41"/>
    <mergeCell ref="BR41:CI41"/>
    <mergeCell ref="CJ41:CX41"/>
    <mergeCell ref="DA41:DO41"/>
    <mergeCell ref="DA39:DO39"/>
    <mergeCell ref="DP39:ED39"/>
    <mergeCell ref="EE39:ES39"/>
    <mergeCell ref="EU39:FH39"/>
    <mergeCell ref="A40:AQ40"/>
    <mergeCell ref="AS40:AX40"/>
    <mergeCell ref="AY40:BD40"/>
    <mergeCell ref="BE40:BN40"/>
    <mergeCell ref="BR40:CI40"/>
    <mergeCell ref="CJ40:CX40"/>
    <mergeCell ref="DA38:DO38"/>
    <mergeCell ref="DP38:ED38"/>
    <mergeCell ref="EE38:ES38"/>
    <mergeCell ref="EU38:FH38"/>
    <mergeCell ref="A39:AQ39"/>
    <mergeCell ref="AS39:AX39"/>
    <mergeCell ref="AY39:BD39"/>
    <mergeCell ref="BE39:BN39"/>
    <mergeCell ref="BR39:CI39"/>
    <mergeCell ref="CJ39:CX39"/>
    <mergeCell ref="DA37:DO37"/>
    <mergeCell ref="DP37:ED37"/>
    <mergeCell ref="EE37:ES37"/>
    <mergeCell ref="EU37:FH37"/>
    <mergeCell ref="A38:AQ38"/>
    <mergeCell ref="AS38:AX38"/>
    <mergeCell ref="AY38:BD38"/>
    <mergeCell ref="BE38:BN38"/>
    <mergeCell ref="BR38:CI38"/>
    <mergeCell ref="CJ38:CX38"/>
    <mergeCell ref="DA36:DO36"/>
    <mergeCell ref="DP36:ED36"/>
    <mergeCell ref="EE36:ES36"/>
    <mergeCell ref="ET36:FH36"/>
    <mergeCell ref="A37:AQ37"/>
    <mergeCell ref="AS37:AX37"/>
    <mergeCell ref="AY37:BD37"/>
    <mergeCell ref="BE37:BN37"/>
    <mergeCell ref="BR37:CI37"/>
    <mergeCell ref="CJ37:CX37"/>
    <mergeCell ref="DA35:DO35"/>
    <mergeCell ref="DP35:ED35"/>
    <mergeCell ref="EE35:ES35"/>
    <mergeCell ref="ET35:FH35"/>
    <mergeCell ref="A36:AQ36"/>
    <mergeCell ref="AS36:AX36"/>
    <mergeCell ref="AY36:BD36"/>
    <mergeCell ref="BE36:BN36"/>
    <mergeCell ref="BR36:CI36"/>
    <mergeCell ref="CJ36:CX36"/>
    <mergeCell ref="DA34:DO34"/>
    <mergeCell ref="DP34:ED34"/>
    <mergeCell ref="EE34:ES34"/>
    <mergeCell ref="ET34:FH34"/>
    <mergeCell ref="A35:AQ35"/>
    <mergeCell ref="AS35:AX35"/>
    <mergeCell ref="AY35:BD35"/>
    <mergeCell ref="BE35:BN35"/>
    <mergeCell ref="BR35:CI35"/>
    <mergeCell ref="CJ35:CX35"/>
    <mergeCell ref="DA33:DO33"/>
    <mergeCell ref="DP33:ED33"/>
    <mergeCell ref="EE33:ES33"/>
    <mergeCell ref="ET33:FH33"/>
    <mergeCell ref="A34:AQ34"/>
    <mergeCell ref="AS34:AX34"/>
    <mergeCell ref="AY34:BD34"/>
    <mergeCell ref="BE34:BN34"/>
    <mergeCell ref="BR34:CI34"/>
    <mergeCell ref="CJ34:CX34"/>
    <mergeCell ref="DA32:DO32"/>
    <mergeCell ref="DP32:ED32"/>
    <mergeCell ref="EE32:ES32"/>
    <mergeCell ref="ET32:FH32"/>
    <mergeCell ref="A33:AQ33"/>
    <mergeCell ref="AS33:AX33"/>
    <mergeCell ref="AY33:BD33"/>
    <mergeCell ref="BE33:BN33"/>
    <mergeCell ref="BR33:CI33"/>
    <mergeCell ref="CJ33:CX33"/>
    <mergeCell ref="DA31:DO31"/>
    <mergeCell ref="DP31:ED31"/>
    <mergeCell ref="EE31:ES31"/>
    <mergeCell ref="ET31:FH31"/>
    <mergeCell ref="A32:AQ32"/>
    <mergeCell ref="AS32:AX32"/>
    <mergeCell ref="AY32:BD32"/>
    <mergeCell ref="BE32:BN32"/>
    <mergeCell ref="BR32:CI32"/>
    <mergeCell ref="CJ32:CX32"/>
    <mergeCell ref="A31:AQ31"/>
    <mergeCell ref="AS31:AX31"/>
    <mergeCell ref="AY31:BD31"/>
    <mergeCell ref="BE31:BN31"/>
    <mergeCell ref="BR31:CI31"/>
    <mergeCell ref="CJ31:CX31"/>
    <mergeCell ref="DA30:DO30"/>
    <mergeCell ref="DP30:ED30"/>
    <mergeCell ref="EE30:ES30"/>
    <mergeCell ref="ET30:FH30"/>
    <mergeCell ref="DA29:DO29"/>
    <mergeCell ref="DP29:ED29"/>
    <mergeCell ref="EE29:ES29"/>
    <mergeCell ref="ET29:FH29"/>
    <mergeCell ref="A30:AQ30"/>
    <mergeCell ref="AS30:AX30"/>
    <mergeCell ref="AY30:BD30"/>
    <mergeCell ref="BE30:BN30"/>
    <mergeCell ref="BR30:CI30"/>
    <mergeCell ref="CJ30:CX30"/>
    <mergeCell ref="DA28:DO28"/>
    <mergeCell ref="DP28:ED28"/>
    <mergeCell ref="EE28:ES28"/>
    <mergeCell ref="ET28:FG28"/>
    <mergeCell ref="A29:AQ29"/>
    <mergeCell ref="AS29:AX29"/>
    <mergeCell ref="AY29:BD29"/>
    <mergeCell ref="BE29:BN29"/>
    <mergeCell ref="BR29:CI29"/>
    <mergeCell ref="CJ29:CX29"/>
    <mergeCell ref="DA27:DO27"/>
    <mergeCell ref="DP27:ED27"/>
    <mergeCell ref="EE27:ES27"/>
    <mergeCell ref="ET27:FG27"/>
    <mergeCell ref="A28:AQ28"/>
    <mergeCell ref="AS28:AX28"/>
    <mergeCell ref="AY28:BD28"/>
    <mergeCell ref="BE28:BN28"/>
    <mergeCell ref="BR28:CI28"/>
    <mergeCell ref="CJ28:CX28"/>
    <mergeCell ref="DA26:DO26"/>
    <mergeCell ref="DP26:ED26"/>
    <mergeCell ref="EE26:ES26"/>
    <mergeCell ref="ET26:FH26"/>
    <mergeCell ref="A27:AQ27"/>
    <mergeCell ref="AS27:AX27"/>
    <mergeCell ref="AY27:BD27"/>
    <mergeCell ref="BE27:BN27"/>
    <mergeCell ref="BR27:CI27"/>
    <mergeCell ref="CJ27:CX27"/>
    <mergeCell ref="DA25:DO25"/>
    <mergeCell ref="DP25:ED25"/>
    <mergeCell ref="EE25:ES25"/>
    <mergeCell ref="ET25:FH25"/>
    <mergeCell ref="A26:AQ26"/>
    <mergeCell ref="AS26:AX26"/>
    <mergeCell ref="AY26:BD26"/>
    <mergeCell ref="BE26:BN26"/>
    <mergeCell ref="BR26:CI26"/>
    <mergeCell ref="CJ26:CX26"/>
    <mergeCell ref="DA24:DO24"/>
    <mergeCell ref="DP24:ED24"/>
    <mergeCell ref="EE24:ES24"/>
    <mergeCell ref="ET24:FH24"/>
    <mergeCell ref="A25:AQ25"/>
    <mergeCell ref="AS25:AX25"/>
    <mergeCell ref="AY25:BD25"/>
    <mergeCell ref="BE25:BN25"/>
    <mergeCell ref="BR25:CI25"/>
    <mergeCell ref="CJ25:CX25"/>
    <mergeCell ref="A24:AQ24"/>
    <mergeCell ref="AS24:AX24"/>
    <mergeCell ref="AY24:BD24"/>
    <mergeCell ref="BE24:BN24"/>
    <mergeCell ref="BR24:CI24"/>
    <mergeCell ref="CJ24:CX24"/>
    <mergeCell ref="DA22:DO22"/>
    <mergeCell ref="DP22:ED22"/>
    <mergeCell ref="EE22:ES22"/>
    <mergeCell ref="EU22:FH22"/>
    <mergeCell ref="A23:AQ23"/>
    <mergeCell ref="AS23:AX23"/>
    <mergeCell ref="AY23:BD23"/>
    <mergeCell ref="BE23:BN23"/>
    <mergeCell ref="BR23:CI23"/>
    <mergeCell ref="CJ21:CX21"/>
    <mergeCell ref="DA21:DO21"/>
    <mergeCell ref="DP21:ED21"/>
    <mergeCell ref="EE21:ES21"/>
    <mergeCell ref="A22:AQ22"/>
    <mergeCell ref="AS22:AX22"/>
    <mergeCell ref="AY22:BD22"/>
    <mergeCell ref="BE22:BN22"/>
    <mergeCell ref="BR22:CI22"/>
    <mergeCell ref="CJ22:CX22"/>
    <mergeCell ref="CJ20:CX20"/>
    <mergeCell ref="DA20:DO20"/>
    <mergeCell ref="DP20:ED20"/>
    <mergeCell ref="EE20:ES20"/>
    <mergeCell ref="ET20:FH20"/>
    <mergeCell ref="A21:AQ21"/>
    <mergeCell ref="AS21:AX21"/>
    <mergeCell ref="AY21:BD21"/>
    <mergeCell ref="BE21:BN21"/>
    <mergeCell ref="BR21:CI21"/>
    <mergeCell ref="CJ19:CX19"/>
    <mergeCell ref="DA19:DO19"/>
    <mergeCell ref="DP19:ED19"/>
    <mergeCell ref="EE19:ES19"/>
    <mergeCell ref="ET19:FH19"/>
    <mergeCell ref="A20:AQ20"/>
    <mergeCell ref="AS20:AX20"/>
    <mergeCell ref="AY20:BD20"/>
    <mergeCell ref="BE20:BN20"/>
    <mergeCell ref="BR20:CI20"/>
    <mergeCell ref="CJ18:CX18"/>
    <mergeCell ref="DA18:DO18"/>
    <mergeCell ref="DP18:ED18"/>
    <mergeCell ref="EE18:ES18"/>
    <mergeCell ref="EU18:FH18"/>
    <mergeCell ref="A19:AQ19"/>
    <mergeCell ref="AS19:AX19"/>
    <mergeCell ref="AY19:BD19"/>
    <mergeCell ref="BE19:BN19"/>
    <mergeCell ref="BR19:CI19"/>
    <mergeCell ref="CJ17:CX17"/>
    <mergeCell ref="DA17:DO17"/>
    <mergeCell ref="DP17:ED17"/>
    <mergeCell ref="EE17:ES17"/>
    <mergeCell ref="EU17:FH17"/>
    <mergeCell ref="A18:AQ18"/>
    <mergeCell ref="AS18:AX18"/>
    <mergeCell ref="AY18:BD18"/>
    <mergeCell ref="BE18:BN18"/>
    <mergeCell ref="BR18:CH18"/>
    <mergeCell ref="CJ16:CX16"/>
    <mergeCell ref="DA16:DO16"/>
    <mergeCell ref="DP16:ED16"/>
    <mergeCell ref="EE16:ES16"/>
    <mergeCell ref="ET16:FH16"/>
    <mergeCell ref="A17:AQ17"/>
    <mergeCell ref="AS17:AX17"/>
    <mergeCell ref="AY17:BD17"/>
    <mergeCell ref="BE17:BN17"/>
    <mergeCell ref="BR17:CI17"/>
    <mergeCell ref="CJ15:CX15"/>
    <mergeCell ref="DA15:DO15"/>
    <mergeCell ref="DP15:ED15"/>
    <mergeCell ref="EE15:ES15"/>
    <mergeCell ref="EU15:FH15"/>
    <mergeCell ref="A16:AQ16"/>
    <mergeCell ref="AS16:AX16"/>
    <mergeCell ref="AY16:BD16"/>
    <mergeCell ref="BE16:BN16"/>
    <mergeCell ref="BR16:CI16"/>
    <mergeCell ref="CJ14:CX14"/>
    <mergeCell ref="DA14:DO14"/>
    <mergeCell ref="DP14:ED14"/>
    <mergeCell ref="EE14:ES14"/>
    <mergeCell ref="ET14:FH14"/>
    <mergeCell ref="A15:AQ15"/>
    <mergeCell ref="AS15:AX15"/>
    <mergeCell ref="AY15:BD15"/>
    <mergeCell ref="BE15:BN15"/>
    <mergeCell ref="BR15:CI15"/>
    <mergeCell ref="CJ13:CX13"/>
    <mergeCell ref="DA13:DO13"/>
    <mergeCell ref="DP13:ED13"/>
    <mergeCell ref="EE13:ES13"/>
    <mergeCell ref="ET13:FH13"/>
    <mergeCell ref="A14:AQ14"/>
    <mergeCell ref="AS14:AX14"/>
    <mergeCell ref="AY14:BD14"/>
    <mergeCell ref="BE14:BN14"/>
    <mergeCell ref="BR14:CI14"/>
    <mergeCell ref="CJ12:CX12"/>
    <mergeCell ref="DA12:DO12"/>
    <mergeCell ref="DP12:ED12"/>
    <mergeCell ref="EE12:ES12"/>
    <mergeCell ref="ET12:FH12"/>
    <mergeCell ref="A13:AQ13"/>
    <mergeCell ref="AS13:AX13"/>
    <mergeCell ref="AY13:BD13"/>
    <mergeCell ref="BE13:BN13"/>
    <mergeCell ref="BR13:CI13"/>
    <mergeCell ref="CJ11:CX11"/>
    <mergeCell ref="DA11:DO11"/>
    <mergeCell ref="DP11:ED11"/>
    <mergeCell ref="EE11:ES11"/>
    <mergeCell ref="ET11:FH11"/>
    <mergeCell ref="A12:AQ12"/>
    <mergeCell ref="AS12:AX12"/>
    <mergeCell ref="AY12:BD12"/>
    <mergeCell ref="BE12:BN12"/>
    <mergeCell ref="BR12:CI12"/>
    <mergeCell ref="AS10:AX10"/>
    <mergeCell ref="AY10:BD10"/>
    <mergeCell ref="BE10:BN10"/>
    <mergeCell ref="EE10:ES10"/>
    <mergeCell ref="ET10:FH10"/>
    <mergeCell ref="A11:AQ11"/>
    <mergeCell ref="AS11:AX11"/>
    <mergeCell ref="AY11:BD11"/>
    <mergeCell ref="BE11:BN11"/>
    <mergeCell ref="BR11:CI11"/>
    <mergeCell ref="BR8:CI10"/>
    <mergeCell ref="CJ8:FH8"/>
    <mergeCell ref="CJ9:CX10"/>
    <mergeCell ref="CY9:CY10"/>
    <mergeCell ref="CZ9:CZ10"/>
    <mergeCell ref="DA9:DO10"/>
    <mergeCell ref="DP9:ED10"/>
    <mergeCell ref="EE9:FH9"/>
    <mergeCell ref="EH2:FH3"/>
    <mergeCell ref="A4:FH4"/>
    <mergeCell ref="AS5:AX5"/>
    <mergeCell ref="AY5:BD5"/>
    <mergeCell ref="A6:AQ10"/>
    <mergeCell ref="AR6:AR10"/>
    <mergeCell ref="AS6:BP9"/>
    <mergeCell ref="BQ6:BQ9"/>
    <mergeCell ref="BR6:FH6"/>
    <mergeCell ref="BR7:FH7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2" manualBreakCount="2">
    <brk id="62" max="163" man="1"/>
    <brk id="78" max="163" man="1"/>
  </rowBreaks>
  <colBreaks count="2" manualBreakCount="2">
    <brk id="44" max="107" man="1"/>
    <brk id="16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3"/>
  <sheetViews>
    <sheetView tabSelected="1" view="pageBreakPreview" zoomScale="75" zoomScaleSheetLayoutView="75" workbookViewId="0" topLeftCell="Z65">
      <selection activeCell="CZ58" sqref="CZ5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5" width="0.875" style="1" customWidth="1"/>
    <col min="66" max="66" width="2.3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1.37890625" style="1" customWidth="1"/>
    <col min="88" max="101" width="0.875" style="1" customWidth="1"/>
    <col min="102" max="102" width="5.125" style="1" customWidth="1"/>
    <col min="103" max="103" width="16.75390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270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6.5" customHeight="1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345">
        <f>BR15+BR20</f>
        <v>11819780</v>
      </c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7"/>
      <c r="CJ12" s="345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7"/>
      <c r="CY12" s="152">
        <f>CY15</f>
        <v>9753000</v>
      </c>
      <c r="CZ12" s="121">
        <f>CZ20</f>
        <v>1847000</v>
      </c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7"/>
      <c r="DP12" s="265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7"/>
      <c r="EE12" s="345">
        <f>EE15</f>
        <v>219780</v>
      </c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7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65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7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  <c r="CY13" s="147"/>
      <c r="CZ13" s="112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  <c r="DP13" s="265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7"/>
      <c r="EE13" s="265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7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65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7"/>
      <c r="CJ14" s="265" t="s">
        <v>59</v>
      </c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  <c r="CY14" s="147" t="s">
        <v>59</v>
      </c>
      <c r="CZ14" s="112" t="s">
        <v>59</v>
      </c>
      <c r="DA14" s="266" t="s">
        <v>59</v>
      </c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7"/>
      <c r="DP14" s="265" t="s">
        <v>59</v>
      </c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5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265">
        <f>BR16+BR17+BR18</f>
        <v>9972780</v>
      </c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5"/>
      <c r="CJ15" s="265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300"/>
      <c r="CY15" s="147">
        <f>CY16+CY17</f>
        <v>9753000</v>
      </c>
      <c r="CZ15" s="112"/>
      <c r="DA15" s="356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8"/>
      <c r="DP15" s="265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300"/>
      <c r="EE15" s="265">
        <f>EE18</f>
        <v>219780</v>
      </c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300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48">
        <f>CY16</f>
        <v>6679000</v>
      </c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50"/>
      <c r="CJ16" s="265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7"/>
      <c r="CY16" s="147">
        <v>6679000</v>
      </c>
      <c r="CZ16" s="112" t="s">
        <v>59</v>
      </c>
      <c r="DA16" s="265" t="s">
        <v>59</v>
      </c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7"/>
      <c r="DP16" s="265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7"/>
      <c r="EE16" s="265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7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48">
        <f>CY17</f>
        <v>3074000</v>
      </c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300"/>
      <c r="CJ17" s="265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300"/>
      <c r="CY17" s="147">
        <v>3074000</v>
      </c>
      <c r="CZ17" s="112"/>
      <c r="DA17" s="265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300"/>
      <c r="DP17" s="265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300"/>
      <c r="EE17" s="265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300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48">
        <f>EE18</f>
        <v>219780</v>
      </c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153"/>
      <c r="CJ18" s="265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300"/>
      <c r="CY18" s="147"/>
      <c r="CZ18" s="112"/>
      <c r="DA18" s="265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300"/>
      <c r="DP18" s="265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300"/>
      <c r="EE18" s="265">
        <f>EE33</f>
        <v>219780</v>
      </c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300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65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7"/>
      <c r="CJ19" s="265" t="s">
        <v>59</v>
      </c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7"/>
      <c r="CY19" s="147" t="s">
        <v>59</v>
      </c>
      <c r="CZ19" s="112" t="s">
        <v>59</v>
      </c>
      <c r="DA19" s="265" t="s">
        <v>59</v>
      </c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7"/>
      <c r="DP19" s="237" t="s">
        <v>59</v>
      </c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65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7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5.2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f>BR22+BR26+BR27+BR28+BR29+BR30</f>
        <v>1847000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65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7"/>
      <c r="CY20" s="147" t="s">
        <v>59</v>
      </c>
      <c r="CZ20" s="112">
        <f>CZ22+CZ26+CZ27+CZ28+CZ29+CZ30</f>
        <v>1847000</v>
      </c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7"/>
      <c r="DP20" s="237" t="s">
        <v>59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 t="s">
        <v>59</v>
      </c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 hidden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196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231492</v>
      </c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7"/>
      <c r="CJ21" s="265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300"/>
      <c r="CY21" s="147"/>
      <c r="CZ21" s="112">
        <v>174876</v>
      </c>
      <c r="DA21" s="265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300"/>
      <c r="DP21" s="265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7"/>
      <c r="EE21" s="265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7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197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65">
        <f>CZ22</f>
        <v>1451000</v>
      </c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7"/>
      <c r="CJ22" s="265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300"/>
      <c r="CY22" s="147"/>
      <c r="CZ22" s="112">
        <v>1451000</v>
      </c>
      <c r="DA22" s="265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300"/>
      <c r="DP22" s="265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52"/>
      <c r="EU22" s="217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7"/>
      <c r="FI22" s="22"/>
    </row>
    <row r="23" spans="1:165" s="4" customFormat="1" ht="37.5" customHeight="1" hidden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46"/>
      <c r="AU23" s="246"/>
      <c r="AV23" s="246"/>
      <c r="AW23" s="246"/>
      <c r="AX23" s="247"/>
      <c r="AY23" s="245" t="s">
        <v>193</v>
      </c>
      <c r="AZ23" s="246"/>
      <c r="BA23" s="246"/>
      <c r="BB23" s="246"/>
      <c r="BC23" s="246"/>
      <c r="BD23" s="247"/>
      <c r="BE23" s="253" t="s">
        <v>237</v>
      </c>
      <c r="BF23" s="246"/>
      <c r="BG23" s="246"/>
      <c r="BH23" s="246"/>
      <c r="BI23" s="246"/>
      <c r="BJ23" s="246"/>
      <c r="BK23" s="246"/>
      <c r="BL23" s="246"/>
      <c r="BM23" s="246"/>
      <c r="BN23" s="247"/>
      <c r="BO23" s="83" t="s">
        <v>195</v>
      </c>
      <c r="BP23" s="83"/>
      <c r="BQ23" s="83"/>
      <c r="BR23" s="265">
        <v>7832.86</v>
      </c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7"/>
      <c r="CJ23" s="146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50"/>
      <c r="CY23" s="147"/>
      <c r="CZ23" s="112">
        <v>7832.86</v>
      </c>
      <c r="DA23" s="146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50"/>
      <c r="DP23" s="146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8"/>
      <c r="EE23" s="146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18.75" customHeight="1" hidden="1">
      <c r="A24" s="296" t="s">
        <v>65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8"/>
      <c r="AR24" s="63">
        <v>160</v>
      </c>
      <c r="AS24" s="256" t="s">
        <v>191</v>
      </c>
      <c r="AT24" s="256"/>
      <c r="AU24" s="256"/>
      <c r="AV24" s="256"/>
      <c r="AW24" s="256"/>
      <c r="AX24" s="256"/>
      <c r="AY24" s="245" t="s">
        <v>191</v>
      </c>
      <c r="AZ24" s="260"/>
      <c r="BA24" s="260"/>
      <c r="BB24" s="260"/>
      <c r="BC24" s="260"/>
      <c r="BD24" s="261"/>
      <c r="BE24" s="257" t="s">
        <v>192</v>
      </c>
      <c r="BF24" s="257"/>
      <c r="BG24" s="257"/>
      <c r="BH24" s="257"/>
      <c r="BI24" s="257"/>
      <c r="BJ24" s="257"/>
      <c r="BK24" s="257"/>
      <c r="BL24" s="257"/>
      <c r="BM24" s="257"/>
      <c r="BN24" s="257"/>
      <c r="BO24" s="83" t="s">
        <v>195</v>
      </c>
      <c r="BP24" s="83" t="s">
        <v>59</v>
      </c>
      <c r="BQ24" s="83" t="s">
        <v>59</v>
      </c>
      <c r="BR24" s="265">
        <v>108000</v>
      </c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7"/>
      <c r="CJ24" s="265" t="s">
        <v>59</v>
      </c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7"/>
      <c r="CY24" s="147" t="s">
        <v>59</v>
      </c>
      <c r="CZ24" s="112" t="s">
        <v>59</v>
      </c>
      <c r="DA24" s="265" t="s">
        <v>59</v>
      </c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7"/>
      <c r="DP24" s="237" t="s">
        <v>59</v>
      </c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>
        <v>108000</v>
      </c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16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8"/>
      <c r="FI24" s="22"/>
    </row>
    <row r="25" spans="1:165" s="4" customFormat="1" ht="18.75" customHeight="1" hidden="1">
      <c r="A25" s="296" t="s">
        <v>66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8"/>
      <c r="AR25" s="63">
        <v>180</v>
      </c>
      <c r="AS25" s="235"/>
      <c r="AT25" s="235"/>
      <c r="AU25" s="235"/>
      <c r="AV25" s="235"/>
      <c r="AW25" s="235"/>
      <c r="AX25" s="235"/>
      <c r="AY25" s="233"/>
      <c r="AZ25" s="234"/>
      <c r="BA25" s="234"/>
      <c r="BB25" s="234"/>
      <c r="BC25" s="234"/>
      <c r="BD25" s="28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83"/>
      <c r="BP25" s="83" t="s">
        <v>59</v>
      </c>
      <c r="BQ25" s="83" t="s">
        <v>59</v>
      </c>
      <c r="BR25" s="265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  <c r="CJ25" s="265" t="s">
        <v>59</v>
      </c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7"/>
      <c r="CY25" s="147" t="s">
        <v>59</v>
      </c>
      <c r="CZ25" s="112" t="s">
        <v>59</v>
      </c>
      <c r="DA25" s="265" t="s">
        <v>59</v>
      </c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7"/>
      <c r="DP25" s="237" t="s">
        <v>59</v>
      </c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16" t="s">
        <v>59</v>
      </c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8"/>
      <c r="FI25" s="22"/>
    </row>
    <row r="26" spans="1:165" s="4" customFormat="1" ht="18.75" customHeight="1">
      <c r="A26" s="232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119"/>
      <c r="AS26" s="245" t="s">
        <v>186</v>
      </c>
      <c r="AT26" s="260"/>
      <c r="AU26" s="260"/>
      <c r="AV26" s="260"/>
      <c r="AW26" s="260"/>
      <c r="AX26" s="261"/>
      <c r="AY26" s="245" t="s">
        <v>198</v>
      </c>
      <c r="AZ26" s="260"/>
      <c r="BA26" s="260"/>
      <c r="BB26" s="260"/>
      <c r="BC26" s="260"/>
      <c r="BD26" s="261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65">
        <f>CZ26</f>
        <v>6000</v>
      </c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  <c r="CJ26" s="265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7"/>
      <c r="CY26" s="147"/>
      <c r="CZ26" s="112">
        <v>6000</v>
      </c>
      <c r="DA26" s="265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7"/>
      <c r="DP26" s="265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7"/>
      <c r="EE26" s="265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300"/>
      <c r="ET26" s="323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53"/>
      <c r="FI26" s="22"/>
    </row>
    <row r="27" spans="1:165" s="4" customFormat="1" ht="18.75" customHeight="1">
      <c r="A27" s="232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119"/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60"/>
      <c r="BA27" s="260"/>
      <c r="BB27" s="260"/>
      <c r="BC27" s="260"/>
      <c r="BD27" s="261"/>
      <c r="BE27" s="253" t="s">
        <v>200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65">
        <f>CZ27</f>
        <v>22000</v>
      </c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7"/>
      <c r="CJ27" s="265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7"/>
      <c r="CY27" s="147"/>
      <c r="CZ27" s="112">
        <v>22000</v>
      </c>
      <c r="DA27" s="265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7"/>
      <c r="DP27" s="265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7"/>
      <c r="EE27" s="265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300"/>
      <c r="ET27" s="323"/>
      <c r="EU27" s="324"/>
      <c r="EV27" s="324"/>
      <c r="EW27" s="324"/>
      <c r="EX27" s="324"/>
      <c r="EY27" s="324"/>
      <c r="EZ27" s="324"/>
      <c r="FA27" s="324"/>
      <c r="FB27" s="324"/>
      <c r="FC27" s="324"/>
      <c r="FD27" s="324"/>
      <c r="FE27" s="324"/>
      <c r="FF27" s="324"/>
      <c r="FG27" s="325"/>
      <c r="FH27" s="109"/>
      <c r="FI27" s="22"/>
    </row>
    <row r="28" spans="1:165" s="4" customFormat="1" ht="18.75" customHeight="1">
      <c r="A28" s="232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119"/>
      <c r="AS28" s="245" t="s">
        <v>186</v>
      </c>
      <c r="AT28" s="260"/>
      <c r="AU28" s="260"/>
      <c r="AV28" s="260"/>
      <c r="AW28" s="260"/>
      <c r="AX28" s="261"/>
      <c r="AY28" s="245" t="s">
        <v>187</v>
      </c>
      <c r="AZ28" s="260"/>
      <c r="BA28" s="260"/>
      <c r="BB28" s="260"/>
      <c r="BC28" s="260"/>
      <c r="BD28" s="261"/>
      <c r="BE28" s="253" t="s">
        <v>202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65">
        <f>CZ28</f>
        <v>129000</v>
      </c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7"/>
      <c r="CJ28" s="265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7"/>
      <c r="CY28" s="147"/>
      <c r="CZ28" s="112">
        <v>129000</v>
      </c>
      <c r="DA28" s="265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7"/>
      <c r="DP28" s="265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7"/>
      <c r="EE28" s="265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300"/>
      <c r="ET28" s="323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5"/>
      <c r="FH28" s="109"/>
      <c r="FI28" s="22"/>
    </row>
    <row r="29" spans="1:165" s="4" customFormat="1" ht="18.75" customHeight="1">
      <c r="A29" s="232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119"/>
      <c r="AS29" s="245" t="s">
        <v>186</v>
      </c>
      <c r="AT29" s="260"/>
      <c r="AU29" s="260"/>
      <c r="AV29" s="260"/>
      <c r="AW29" s="260"/>
      <c r="AX29" s="261"/>
      <c r="AY29" s="245" t="s">
        <v>198</v>
      </c>
      <c r="AZ29" s="260"/>
      <c r="BA29" s="260"/>
      <c r="BB29" s="260"/>
      <c r="BC29" s="260"/>
      <c r="BD29" s="261"/>
      <c r="BE29" s="253" t="s">
        <v>203</v>
      </c>
      <c r="BF29" s="254"/>
      <c r="BG29" s="254"/>
      <c r="BH29" s="254"/>
      <c r="BI29" s="254"/>
      <c r="BJ29" s="254"/>
      <c r="BK29" s="254"/>
      <c r="BL29" s="254"/>
      <c r="BM29" s="254"/>
      <c r="BN29" s="255"/>
      <c r="BO29" s="83" t="s">
        <v>195</v>
      </c>
      <c r="BP29" s="83"/>
      <c r="BQ29" s="83"/>
      <c r="BR29" s="265">
        <f>CZ29</f>
        <v>202000</v>
      </c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7"/>
      <c r="CJ29" s="265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7"/>
      <c r="CY29" s="147"/>
      <c r="CZ29" s="112">
        <v>202000</v>
      </c>
      <c r="DA29" s="265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7"/>
      <c r="DP29" s="265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7"/>
      <c r="EE29" s="265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300"/>
      <c r="ET29" s="323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4"/>
      <c r="FF29" s="324"/>
      <c r="FG29" s="324"/>
      <c r="FH29" s="353"/>
      <c r="FI29" s="22"/>
    </row>
    <row r="30" spans="1:165" s="4" customFormat="1" ht="18.75" customHeight="1">
      <c r="A30" s="232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119"/>
      <c r="AS30" s="245" t="s">
        <v>186</v>
      </c>
      <c r="AT30" s="260"/>
      <c r="AU30" s="260"/>
      <c r="AV30" s="260"/>
      <c r="AW30" s="260"/>
      <c r="AX30" s="261"/>
      <c r="AY30" s="245" t="s">
        <v>198</v>
      </c>
      <c r="AZ30" s="260"/>
      <c r="BA30" s="260"/>
      <c r="BB30" s="260"/>
      <c r="BC30" s="260"/>
      <c r="BD30" s="261"/>
      <c r="BE30" s="253" t="s">
        <v>199</v>
      </c>
      <c r="BF30" s="254"/>
      <c r="BG30" s="254"/>
      <c r="BH30" s="254"/>
      <c r="BI30" s="254"/>
      <c r="BJ30" s="254"/>
      <c r="BK30" s="254"/>
      <c r="BL30" s="254"/>
      <c r="BM30" s="254"/>
      <c r="BN30" s="255"/>
      <c r="BO30" s="83" t="s">
        <v>195</v>
      </c>
      <c r="BP30" s="83"/>
      <c r="BQ30" s="83"/>
      <c r="BR30" s="265">
        <f>CZ30</f>
        <v>37000</v>
      </c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7"/>
      <c r="CJ30" s="265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7"/>
      <c r="CY30" s="147"/>
      <c r="CZ30" s="112">
        <v>37000</v>
      </c>
      <c r="DA30" s="265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7"/>
      <c r="DP30" s="265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7"/>
      <c r="EE30" s="265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300"/>
      <c r="ET30" s="323"/>
      <c r="EU30" s="324"/>
      <c r="EV30" s="324"/>
      <c r="EW30" s="324"/>
      <c r="EX30" s="324"/>
      <c r="EY30" s="324"/>
      <c r="EZ30" s="324"/>
      <c r="FA30" s="324"/>
      <c r="FB30" s="324"/>
      <c r="FC30" s="324"/>
      <c r="FD30" s="324"/>
      <c r="FE30" s="324"/>
      <c r="FF30" s="324"/>
      <c r="FG30" s="324"/>
      <c r="FH30" s="353"/>
      <c r="FI30" s="22"/>
    </row>
    <row r="31" spans="1:165" s="4" customFormat="1" ht="18.75">
      <c r="A31" s="296" t="s">
        <v>67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/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65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7"/>
      <c r="CJ31" s="265" t="s">
        <v>59</v>
      </c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7"/>
      <c r="CY31" s="147" t="s">
        <v>59</v>
      </c>
      <c r="CZ31" s="112" t="s">
        <v>59</v>
      </c>
      <c r="DA31" s="265" t="s">
        <v>59</v>
      </c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7"/>
      <c r="DP31" s="237" t="s">
        <v>59</v>
      </c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16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68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65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7"/>
      <c r="CJ32" s="265" t="s">
        <v>59</v>
      </c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7"/>
      <c r="CY32" s="147" t="s">
        <v>59</v>
      </c>
      <c r="CZ32" s="112" t="s">
        <v>59</v>
      </c>
      <c r="DA32" s="265" t="s">
        <v>59</v>
      </c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7"/>
      <c r="DP32" s="237" t="s">
        <v>59</v>
      </c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27" customFormat="1" ht="18.75">
      <c r="A33" s="287" t="s">
        <v>69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9"/>
      <c r="AR33" s="63">
        <v>200</v>
      </c>
      <c r="AS33" s="233" t="s">
        <v>59</v>
      </c>
      <c r="AT33" s="234"/>
      <c r="AU33" s="234"/>
      <c r="AV33" s="234"/>
      <c r="AW33" s="234"/>
      <c r="AX33" s="234"/>
      <c r="AY33" s="233" t="s">
        <v>59</v>
      </c>
      <c r="AZ33" s="234"/>
      <c r="BA33" s="234"/>
      <c r="BB33" s="234"/>
      <c r="BC33" s="234"/>
      <c r="BD33" s="234"/>
      <c r="BE33" s="235" t="s">
        <v>59</v>
      </c>
      <c r="BF33" s="235"/>
      <c r="BG33" s="235"/>
      <c r="BH33" s="235"/>
      <c r="BI33" s="235"/>
      <c r="BJ33" s="235"/>
      <c r="BK33" s="235"/>
      <c r="BL33" s="235"/>
      <c r="BM33" s="235"/>
      <c r="BN33" s="235"/>
      <c r="BO33" s="85" t="s">
        <v>59</v>
      </c>
      <c r="BP33" s="85" t="s">
        <v>59</v>
      </c>
      <c r="BQ33" s="85" t="s">
        <v>59</v>
      </c>
      <c r="BR33" s="345">
        <f>BR34+BR60+BR74+BR54+BR55+BR56</f>
        <v>11819780</v>
      </c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7"/>
      <c r="CJ33" s="345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7"/>
      <c r="CY33" s="152">
        <f>CY34+CY74+CY54+CY55</f>
        <v>9753000</v>
      </c>
      <c r="CZ33" s="121">
        <f>CZ34+CZ60+CZ74+CZ56</f>
        <v>1847000</v>
      </c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359">
        <f>EE60+EE74</f>
        <v>219780</v>
      </c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86"/>
    </row>
    <row r="34" spans="1:165" s="4" customFormat="1" ht="18.75">
      <c r="A34" s="232" t="s">
        <v>77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3">
        <v>210</v>
      </c>
      <c r="AS34" s="235"/>
      <c r="AT34" s="235"/>
      <c r="AU34" s="235"/>
      <c r="AV34" s="235"/>
      <c r="AW34" s="235"/>
      <c r="AX34" s="235"/>
      <c r="AY34" s="233"/>
      <c r="AZ34" s="234"/>
      <c r="BA34" s="234"/>
      <c r="BB34" s="234"/>
      <c r="BC34" s="234"/>
      <c r="BD34" s="28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83"/>
      <c r="BP34" s="83"/>
      <c r="BQ34" s="83"/>
      <c r="BR34" s="265">
        <f>BR35</f>
        <v>10720000</v>
      </c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7"/>
      <c r="CJ34" s="265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7"/>
      <c r="CY34" s="147">
        <f>CY35</f>
        <v>9513000</v>
      </c>
      <c r="CZ34" s="112">
        <f>CZ35</f>
        <v>1207000</v>
      </c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2"/>
    </row>
    <row r="35" spans="1:165" s="4" customFormat="1" ht="37.5" customHeight="1">
      <c r="A35" s="232" t="s">
        <v>70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211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 t="s">
        <v>201</v>
      </c>
      <c r="BP35" s="83"/>
      <c r="BQ35" s="83" t="s">
        <v>209</v>
      </c>
      <c r="BR35" s="265">
        <f>BR36+BR37+BR38+BR39+BR40+BR41+BR42+BR43+BR44+BR45+BR47+BR48+BR49+BR50</f>
        <v>10720000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65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7"/>
      <c r="CY35" s="147">
        <f>CY36+CY37+CY43+CY44</f>
        <v>9513000</v>
      </c>
      <c r="CZ35" s="112">
        <f>CZ38+CZ39+CZ40+CZ41+CZ42+CZ45+CZ47+CZ48+CZ49+CZ50</f>
        <v>1207000</v>
      </c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18.75" customHeight="1">
      <c r="A36" s="232" t="s">
        <v>15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118"/>
      <c r="AS36" s="256" t="s">
        <v>186</v>
      </c>
      <c r="AT36" s="256"/>
      <c r="AU36" s="256"/>
      <c r="AV36" s="256"/>
      <c r="AW36" s="256"/>
      <c r="AX36" s="256"/>
      <c r="AY36" s="245" t="s">
        <v>187</v>
      </c>
      <c r="AZ36" s="260"/>
      <c r="BA36" s="260"/>
      <c r="BB36" s="260"/>
      <c r="BC36" s="260"/>
      <c r="BD36" s="261"/>
      <c r="BE36" s="257" t="s">
        <v>188</v>
      </c>
      <c r="BF36" s="257"/>
      <c r="BG36" s="257"/>
      <c r="BH36" s="257"/>
      <c r="BI36" s="257"/>
      <c r="BJ36" s="257"/>
      <c r="BK36" s="257"/>
      <c r="BL36" s="257"/>
      <c r="BM36" s="257"/>
      <c r="BN36" s="257"/>
      <c r="BO36" s="83" t="s">
        <v>59</v>
      </c>
      <c r="BP36" s="83" t="s">
        <v>205</v>
      </c>
      <c r="BQ36" s="83" t="s">
        <v>207</v>
      </c>
      <c r="BR36" s="265">
        <f>CY36</f>
        <v>5057000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65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7"/>
      <c r="CY36" s="147">
        <v>5057000</v>
      </c>
      <c r="CZ36" s="112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7"/>
      <c r="DP36" s="338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40"/>
      <c r="EE36" s="338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40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9"/>
      <c r="AS37" s="245" t="s">
        <v>186</v>
      </c>
      <c r="AT37" s="260"/>
      <c r="AU37" s="260"/>
      <c r="AV37" s="260"/>
      <c r="AW37" s="260"/>
      <c r="AX37" s="261"/>
      <c r="AY37" s="245" t="s">
        <v>198</v>
      </c>
      <c r="AZ37" s="251"/>
      <c r="BA37" s="251"/>
      <c r="BB37" s="251"/>
      <c r="BC37" s="251"/>
      <c r="BD37" s="252"/>
      <c r="BE37" s="253" t="s">
        <v>190</v>
      </c>
      <c r="BF37" s="254"/>
      <c r="BG37" s="254"/>
      <c r="BH37" s="254"/>
      <c r="BI37" s="254"/>
      <c r="BJ37" s="254"/>
      <c r="BK37" s="254"/>
      <c r="BL37" s="254"/>
      <c r="BM37" s="254"/>
      <c r="BN37" s="255"/>
      <c r="BO37" s="83" t="s">
        <v>59</v>
      </c>
      <c r="BP37" s="83" t="s">
        <v>205</v>
      </c>
      <c r="BQ37" s="83" t="s">
        <v>207</v>
      </c>
      <c r="BR37" s="265">
        <f>CY37</f>
        <v>2250000</v>
      </c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300"/>
      <c r="CJ37" s="265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300"/>
      <c r="CY37" s="147">
        <v>2250000</v>
      </c>
      <c r="CZ37" s="112"/>
      <c r="DA37" s="265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300"/>
      <c r="DP37" s="265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300"/>
      <c r="EE37" s="265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300"/>
      <c r="ET37" s="67"/>
      <c r="EU37" s="216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8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193</v>
      </c>
      <c r="AZ38" s="251"/>
      <c r="BA38" s="251"/>
      <c r="BB38" s="251"/>
      <c r="BC38" s="251"/>
      <c r="BD38" s="252"/>
      <c r="BE38" s="253" t="s">
        <v>197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83" t="s">
        <v>205</v>
      </c>
      <c r="BQ38" s="83" t="s">
        <v>207</v>
      </c>
      <c r="BR38" s="265">
        <f>CZ38</f>
        <v>652000</v>
      </c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300"/>
      <c r="CJ38" s="265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300"/>
      <c r="CY38" s="147"/>
      <c r="CZ38" s="112">
        <v>652000</v>
      </c>
      <c r="DA38" s="265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300"/>
      <c r="DP38" s="265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300"/>
      <c r="EE38" s="265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300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198</v>
      </c>
      <c r="AZ39" s="251"/>
      <c r="BA39" s="251"/>
      <c r="BB39" s="251"/>
      <c r="BC39" s="251"/>
      <c r="BD39" s="252"/>
      <c r="BE39" s="253" t="s">
        <v>200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83" t="s">
        <v>205</v>
      </c>
      <c r="BQ39" s="83" t="s">
        <v>207</v>
      </c>
      <c r="BR39" s="265">
        <f>CZ39</f>
        <v>4700</v>
      </c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300"/>
      <c r="CJ39" s="265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300"/>
      <c r="CY39" s="147"/>
      <c r="CZ39" s="112">
        <v>4700</v>
      </c>
      <c r="DA39" s="265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300"/>
      <c r="DP39" s="265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300"/>
      <c r="EE39" s="265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300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187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83" t="s">
        <v>205</v>
      </c>
      <c r="BQ40" s="83" t="s">
        <v>207</v>
      </c>
      <c r="BR40" s="265">
        <f>CZ40</f>
        <v>17000</v>
      </c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300"/>
      <c r="CJ40" s="265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300"/>
      <c r="CY40" s="147"/>
      <c r="CZ40" s="112">
        <v>17000</v>
      </c>
      <c r="DA40" s="265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300"/>
      <c r="DP40" s="265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300"/>
      <c r="EE40" s="265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300"/>
      <c r="ET40" s="67"/>
      <c r="EU40" s="52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109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202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83" t="s">
        <v>205</v>
      </c>
      <c r="BQ41" s="83" t="s">
        <v>207</v>
      </c>
      <c r="BR41" s="265">
        <f>CZ41</f>
        <v>99000</v>
      </c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300"/>
      <c r="CJ41" s="265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300"/>
      <c r="CY41" s="147"/>
      <c r="CZ41" s="112">
        <v>99000</v>
      </c>
      <c r="DA41" s="265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300"/>
      <c r="DP41" s="265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300"/>
      <c r="EE41" s="265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300"/>
      <c r="ET41" s="67"/>
      <c r="EU41" s="52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109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198</v>
      </c>
      <c r="AZ42" s="251"/>
      <c r="BA42" s="251"/>
      <c r="BB42" s="251"/>
      <c r="BC42" s="251"/>
      <c r="BD42" s="252"/>
      <c r="BE42" s="253" t="s">
        <v>266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83" t="s">
        <v>205</v>
      </c>
      <c r="BQ42" s="83" t="s">
        <v>207</v>
      </c>
      <c r="BR42" s="265">
        <f>CZ42</f>
        <v>155000</v>
      </c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300"/>
      <c r="CJ42" s="265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300"/>
      <c r="CY42" s="147"/>
      <c r="CZ42" s="112">
        <v>155000</v>
      </c>
      <c r="DA42" s="265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300"/>
      <c r="DP42" s="265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300"/>
      <c r="EE42" s="265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300"/>
      <c r="ET42" s="67"/>
      <c r="EU42" s="52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109"/>
      <c r="FI42" s="22"/>
    </row>
    <row r="43" spans="1:165" s="4" customFormat="1" ht="18.75">
      <c r="A43" s="232" t="s">
        <v>131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66"/>
      <c r="AS43" s="256" t="s">
        <v>186</v>
      </c>
      <c r="AT43" s="256"/>
      <c r="AU43" s="256"/>
      <c r="AV43" s="256"/>
      <c r="AW43" s="256"/>
      <c r="AX43" s="256"/>
      <c r="AY43" s="245" t="s">
        <v>187</v>
      </c>
      <c r="AZ43" s="260"/>
      <c r="BA43" s="260"/>
      <c r="BB43" s="260"/>
      <c r="BC43" s="260"/>
      <c r="BD43" s="261"/>
      <c r="BE43" s="257" t="s">
        <v>188</v>
      </c>
      <c r="BF43" s="257"/>
      <c r="BG43" s="257"/>
      <c r="BH43" s="257"/>
      <c r="BI43" s="257"/>
      <c r="BJ43" s="257"/>
      <c r="BK43" s="257"/>
      <c r="BL43" s="257"/>
      <c r="BM43" s="257"/>
      <c r="BN43" s="257"/>
      <c r="BO43" s="83"/>
      <c r="BP43" s="83" t="s">
        <v>206</v>
      </c>
      <c r="BQ43" s="83" t="s">
        <v>208</v>
      </c>
      <c r="BR43" s="265">
        <f>CY43</f>
        <v>1527000</v>
      </c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7"/>
      <c r="CJ43" s="265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7"/>
      <c r="CY43" s="147">
        <v>1527000</v>
      </c>
      <c r="CZ43" s="112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7"/>
      <c r="DP43" s="265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7"/>
      <c r="EE43" s="265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7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2"/>
    </row>
    <row r="44" spans="1:165" s="4" customFormat="1" ht="18.75">
      <c r="A44" s="232" t="s">
        <v>131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20"/>
      <c r="AS44" s="245" t="s">
        <v>186</v>
      </c>
      <c r="AT44" s="260"/>
      <c r="AU44" s="260"/>
      <c r="AV44" s="260"/>
      <c r="AW44" s="260"/>
      <c r="AX44" s="261"/>
      <c r="AY44" s="245" t="s">
        <v>198</v>
      </c>
      <c r="AZ44" s="251"/>
      <c r="BA44" s="251"/>
      <c r="BB44" s="251"/>
      <c r="BC44" s="251"/>
      <c r="BD44" s="252"/>
      <c r="BE44" s="253" t="s">
        <v>190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/>
      <c r="BP44" s="83" t="s">
        <v>206</v>
      </c>
      <c r="BQ44" s="83" t="s">
        <v>208</v>
      </c>
      <c r="BR44" s="265">
        <f>CY44</f>
        <v>679000</v>
      </c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265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300"/>
      <c r="CY44" s="155">
        <v>679000</v>
      </c>
      <c r="CZ44" s="156"/>
      <c r="DA44" s="265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300"/>
      <c r="DP44" s="265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300"/>
      <c r="EE44" s="265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300"/>
      <c r="ET44" s="8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120"/>
      <c r="AS45" s="245" t="s">
        <v>186</v>
      </c>
      <c r="AT45" s="260"/>
      <c r="AU45" s="260"/>
      <c r="AV45" s="260"/>
      <c r="AW45" s="260"/>
      <c r="AX45" s="261"/>
      <c r="AY45" s="245" t="s">
        <v>193</v>
      </c>
      <c r="AZ45" s="251"/>
      <c r="BA45" s="251"/>
      <c r="BB45" s="251"/>
      <c r="BC45" s="251"/>
      <c r="BD45" s="252"/>
      <c r="BE45" s="253" t="s">
        <v>197</v>
      </c>
      <c r="BF45" s="254"/>
      <c r="BG45" s="254"/>
      <c r="BH45" s="254"/>
      <c r="BI45" s="254"/>
      <c r="BJ45" s="254"/>
      <c r="BK45" s="254"/>
      <c r="BL45" s="254"/>
      <c r="BM45" s="254"/>
      <c r="BN45" s="255"/>
      <c r="BO45" s="83"/>
      <c r="BP45" s="83" t="s">
        <v>206</v>
      </c>
      <c r="BQ45" s="83" t="s">
        <v>208</v>
      </c>
      <c r="BR45" s="265">
        <f>CZ45</f>
        <v>196000</v>
      </c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300"/>
      <c r="CJ45" s="265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300"/>
      <c r="CY45" s="155"/>
      <c r="CZ45" s="156">
        <v>196000</v>
      </c>
      <c r="DA45" s="265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300"/>
      <c r="DP45" s="265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300"/>
      <c r="EE45" s="265"/>
      <c r="EF45" s="299"/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299"/>
      <c r="ES45" s="300"/>
      <c r="ET45" s="87"/>
      <c r="EU45" s="216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8"/>
      <c r="FI45" s="22"/>
    </row>
    <row r="46" spans="1:165" s="4" customFormat="1" ht="18.75" hidden="1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191</v>
      </c>
      <c r="AT46" s="260"/>
      <c r="AU46" s="260"/>
      <c r="AV46" s="260"/>
      <c r="AW46" s="260"/>
      <c r="AX46" s="261"/>
      <c r="AY46" s="245" t="s">
        <v>191</v>
      </c>
      <c r="AZ46" s="251"/>
      <c r="BA46" s="251"/>
      <c r="BB46" s="251"/>
      <c r="BC46" s="251"/>
      <c r="BD46" s="252"/>
      <c r="BE46" s="253" t="s">
        <v>192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65">
        <v>75500</v>
      </c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300"/>
      <c r="CJ46" s="157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8"/>
      <c r="CY46" s="155"/>
      <c r="CZ46" s="156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8"/>
      <c r="DP46" s="157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8"/>
      <c r="EE46" s="265">
        <v>75500</v>
      </c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300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15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19"/>
      <c r="AS47" s="245" t="s">
        <v>186</v>
      </c>
      <c r="AT47" s="260"/>
      <c r="AU47" s="260"/>
      <c r="AV47" s="260"/>
      <c r="AW47" s="260"/>
      <c r="AX47" s="261"/>
      <c r="AY47" s="245" t="s">
        <v>198</v>
      </c>
      <c r="AZ47" s="251"/>
      <c r="BA47" s="251"/>
      <c r="BB47" s="251"/>
      <c r="BC47" s="251"/>
      <c r="BD47" s="252"/>
      <c r="BE47" s="253" t="s">
        <v>200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 t="s">
        <v>59</v>
      </c>
      <c r="BP47" s="83" t="s">
        <v>206</v>
      </c>
      <c r="BQ47" s="83" t="s">
        <v>208</v>
      </c>
      <c r="BR47" s="265">
        <f>CZ47</f>
        <v>1300</v>
      </c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300"/>
      <c r="CJ47" s="265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300"/>
      <c r="CY47" s="147"/>
      <c r="CZ47" s="112">
        <v>1300</v>
      </c>
      <c r="DA47" s="265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300"/>
      <c r="DP47" s="265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300"/>
      <c r="EE47" s="265"/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300"/>
      <c r="ET47" s="87"/>
      <c r="EU47" s="116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117"/>
      <c r="FI47" s="22"/>
    </row>
    <row r="48" spans="1:165" s="4" customFormat="1" ht="18.75">
      <c r="A48" s="232" t="s">
        <v>15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19"/>
      <c r="AS48" s="245" t="s">
        <v>186</v>
      </c>
      <c r="AT48" s="260"/>
      <c r="AU48" s="260"/>
      <c r="AV48" s="260"/>
      <c r="AW48" s="260"/>
      <c r="AX48" s="261"/>
      <c r="AY48" s="245" t="s">
        <v>187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 t="s">
        <v>59</v>
      </c>
      <c r="BP48" s="83" t="s">
        <v>206</v>
      </c>
      <c r="BQ48" s="83" t="s">
        <v>208</v>
      </c>
      <c r="BR48" s="265">
        <f>CZ48</f>
        <v>5000</v>
      </c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300"/>
      <c r="CJ48" s="265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300"/>
      <c r="CY48" s="147"/>
      <c r="CZ48" s="112">
        <v>5000</v>
      </c>
      <c r="DA48" s="265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300"/>
      <c r="DP48" s="265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300"/>
      <c r="EE48" s="265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300"/>
      <c r="ET48" s="87"/>
      <c r="EU48" s="116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117"/>
      <c r="FI48" s="22"/>
    </row>
    <row r="49" spans="1:165" s="4" customFormat="1" ht="18.75">
      <c r="A49" s="232" t="s">
        <v>15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19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202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 t="s">
        <v>59</v>
      </c>
      <c r="BP49" s="83" t="s">
        <v>206</v>
      </c>
      <c r="BQ49" s="83" t="s">
        <v>208</v>
      </c>
      <c r="BR49" s="265">
        <f>CZ49</f>
        <v>30000</v>
      </c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300"/>
      <c r="CJ49" s="265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300"/>
      <c r="CY49" s="147"/>
      <c r="CZ49" s="112">
        <v>30000</v>
      </c>
      <c r="DA49" s="265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300"/>
      <c r="DP49" s="265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300"/>
      <c r="EE49" s="265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300"/>
      <c r="ET49" s="87"/>
      <c r="EU49" s="116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117"/>
      <c r="FI49" s="22"/>
    </row>
    <row r="50" spans="1:165" s="4" customFormat="1" ht="18.75">
      <c r="A50" s="232" t="s">
        <v>15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19"/>
      <c r="AS50" s="245" t="s">
        <v>186</v>
      </c>
      <c r="AT50" s="260"/>
      <c r="AU50" s="260"/>
      <c r="AV50" s="260"/>
      <c r="AW50" s="260"/>
      <c r="AX50" s="261"/>
      <c r="AY50" s="245" t="s">
        <v>198</v>
      </c>
      <c r="AZ50" s="251"/>
      <c r="BA50" s="251"/>
      <c r="BB50" s="251"/>
      <c r="BC50" s="251"/>
      <c r="BD50" s="252"/>
      <c r="BE50" s="253" t="s">
        <v>266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 t="s">
        <v>59</v>
      </c>
      <c r="BP50" s="83" t="s">
        <v>206</v>
      </c>
      <c r="BQ50" s="83" t="s">
        <v>208</v>
      </c>
      <c r="BR50" s="265">
        <f>CZ50</f>
        <v>47000</v>
      </c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300"/>
      <c r="CJ50" s="265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300"/>
      <c r="CY50" s="147"/>
      <c r="CZ50" s="112">
        <v>47000</v>
      </c>
      <c r="DA50" s="265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300"/>
      <c r="DP50" s="15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8"/>
      <c r="EE50" s="15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8"/>
      <c r="ET50" s="87"/>
      <c r="EU50" s="116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117"/>
      <c r="FI50" s="22"/>
    </row>
    <row r="51" spans="1:165" s="4" customFormat="1" ht="18.75">
      <c r="A51" s="280" t="s">
        <v>16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2"/>
      <c r="AR51" s="93">
        <v>212</v>
      </c>
      <c r="AS51" s="256"/>
      <c r="AT51" s="256"/>
      <c r="AU51" s="256"/>
      <c r="AV51" s="256"/>
      <c r="AW51" s="256"/>
      <c r="AX51" s="256"/>
      <c r="AY51" s="245"/>
      <c r="AZ51" s="260"/>
      <c r="BA51" s="260"/>
      <c r="BB51" s="260"/>
      <c r="BC51" s="260"/>
      <c r="BD51" s="261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83"/>
      <c r="BP51" s="83"/>
      <c r="BQ51" s="83"/>
      <c r="BR51" s="343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2"/>
      <c r="CJ51" s="343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2"/>
      <c r="CY51" s="155"/>
      <c r="CZ51" s="156"/>
      <c r="DA51" s="34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2"/>
      <c r="DP51" s="343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1"/>
      <c r="ED51" s="342"/>
      <c r="EE51" s="343"/>
      <c r="EF51" s="341"/>
      <c r="EG51" s="341"/>
      <c r="EH51" s="341"/>
      <c r="EI51" s="341"/>
      <c r="EJ51" s="341"/>
      <c r="EK51" s="341"/>
      <c r="EL51" s="341"/>
      <c r="EM51" s="341"/>
      <c r="EN51" s="341"/>
      <c r="EO51" s="341"/>
      <c r="EP51" s="341"/>
      <c r="EQ51" s="341"/>
      <c r="ER51" s="341"/>
      <c r="ES51" s="342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2"/>
    </row>
    <row r="52" spans="1:165" s="4" customFormat="1" ht="18.75">
      <c r="A52" s="279" t="s">
        <v>71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60">
        <v>220</v>
      </c>
      <c r="AS52" s="233" t="s">
        <v>59</v>
      </c>
      <c r="AT52" s="234"/>
      <c r="AU52" s="234"/>
      <c r="AV52" s="234"/>
      <c r="AW52" s="234"/>
      <c r="AX52" s="234"/>
      <c r="AY52" s="233" t="s">
        <v>59</v>
      </c>
      <c r="AZ52" s="234"/>
      <c r="BA52" s="234"/>
      <c r="BB52" s="234"/>
      <c r="BC52" s="234"/>
      <c r="BD52" s="234"/>
      <c r="BE52" s="235" t="s">
        <v>59</v>
      </c>
      <c r="BF52" s="235"/>
      <c r="BG52" s="235"/>
      <c r="BH52" s="235"/>
      <c r="BI52" s="235"/>
      <c r="BJ52" s="235"/>
      <c r="BK52" s="235"/>
      <c r="BL52" s="235"/>
      <c r="BM52" s="235"/>
      <c r="BN52" s="235"/>
      <c r="BO52" s="85" t="s">
        <v>59</v>
      </c>
      <c r="BP52" s="85" t="s">
        <v>59</v>
      </c>
      <c r="BQ52" s="85" t="s">
        <v>59</v>
      </c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112"/>
      <c r="CZ52" s="112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6"/>
      <c r="EU52" s="236"/>
      <c r="EV52" s="236"/>
      <c r="EW52" s="236"/>
      <c r="EX52" s="236"/>
      <c r="EY52" s="236"/>
      <c r="EZ52" s="236"/>
      <c r="FA52" s="236"/>
      <c r="FB52" s="236"/>
      <c r="FC52" s="236"/>
      <c r="FD52" s="236"/>
      <c r="FE52" s="236"/>
      <c r="FF52" s="236"/>
      <c r="FG52" s="236"/>
      <c r="FH52" s="236"/>
      <c r="FI52" s="22"/>
    </row>
    <row r="53" spans="1:165" s="4" customFormat="1" ht="18.75">
      <c r="A53" s="275" t="s">
        <v>72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7"/>
      <c r="AR53" s="69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83"/>
      <c r="BP53" s="83"/>
      <c r="BQ53" s="83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154"/>
      <c r="CZ53" s="159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51"/>
      <c r="EF53" s="351"/>
      <c r="EG53" s="351"/>
      <c r="EH53" s="351"/>
      <c r="EI53" s="351"/>
      <c r="EJ53" s="351"/>
      <c r="EK53" s="351"/>
      <c r="EL53" s="351"/>
      <c r="EM53" s="351"/>
      <c r="EN53" s="351"/>
      <c r="EO53" s="351"/>
      <c r="EP53" s="351"/>
      <c r="EQ53" s="351"/>
      <c r="ER53" s="351"/>
      <c r="ES53" s="351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2"/>
    </row>
    <row r="54" spans="1:165" s="4" customFormat="1" ht="39" customHeight="1">
      <c r="A54" s="271" t="s">
        <v>293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3"/>
      <c r="AR54" s="66"/>
      <c r="AS54" s="256" t="s">
        <v>186</v>
      </c>
      <c r="AT54" s="256"/>
      <c r="AU54" s="256"/>
      <c r="AV54" s="256"/>
      <c r="AW54" s="256"/>
      <c r="AX54" s="256"/>
      <c r="AY54" s="245" t="s">
        <v>187</v>
      </c>
      <c r="AZ54" s="260"/>
      <c r="BA54" s="260"/>
      <c r="BB54" s="260"/>
      <c r="BC54" s="260"/>
      <c r="BD54" s="261"/>
      <c r="BE54" s="257" t="s">
        <v>188</v>
      </c>
      <c r="BF54" s="257"/>
      <c r="BG54" s="257"/>
      <c r="BH54" s="257"/>
      <c r="BI54" s="257"/>
      <c r="BJ54" s="257"/>
      <c r="BK54" s="257"/>
      <c r="BL54" s="257"/>
      <c r="BM54" s="257"/>
      <c r="BN54" s="257"/>
      <c r="BO54" s="83"/>
      <c r="BP54" s="83" t="s">
        <v>205</v>
      </c>
      <c r="BQ54" s="83" t="s">
        <v>292</v>
      </c>
      <c r="BR54" s="237">
        <f>CY54</f>
        <v>36000</v>
      </c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147">
        <v>36000</v>
      </c>
      <c r="CZ54" s="112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42.75" customHeight="1">
      <c r="A55" s="271" t="s">
        <v>293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3"/>
      <c r="AR55" s="66"/>
      <c r="AS55" s="245" t="s">
        <v>186</v>
      </c>
      <c r="AT55" s="260"/>
      <c r="AU55" s="260"/>
      <c r="AV55" s="260"/>
      <c r="AW55" s="260"/>
      <c r="AX55" s="261"/>
      <c r="AY55" s="245" t="s">
        <v>198</v>
      </c>
      <c r="AZ55" s="251"/>
      <c r="BA55" s="251"/>
      <c r="BB55" s="251"/>
      <c r="BC55" s="251"/>
      <c r="BD55" s="252"/>
      <c r="BE55" s="253" t="s">
        <v>190</v>
      </c>
      <c r="BF55" s="254"/>
      <c r="BG55" s="254"/>
      <c r="BH55" s="254"/>
      <c r="BI55" s="254"/>
      <c r="BJ55" s="254"/>
      <c r="BK55" s="254"/>
      <c r="BL55" s="254"/>
      <c r="BM55" s="254"/>
      <c r="BN55" s="255"/>
      <c r="BO55" s="83"/>
      <c r="BP55" s="83" t="s">
        <v>205</v>
      </c>
      <c r="BQ55" s="83" t="s">
        <v>292</v>
      </c>
      <c r="BR55" s="237">
        <f>CY55</f>
        <v>4000</v>
      </c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147">
        <v>4000</v>
      </c>
      <c r="CZ55" s="112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2"/>
    </row>
    <row r="56" spans="1:165" s="4" customFormat="1" ht="42.75" customHeight="1">
      <c r="A56" s="271" t="s">
        <v>293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45" t="s">
        <v>186</v>
      </c>
      <c r="AT56" s="260"/>
      <c r="AU56" s="260"/>
      <c r="AV56" s="260"/>
      <c r="AW56" s="260"/>
      <c r="AX56" s="261"/>
      <c r="AY56" s="245" t="s">
        <v>193</v>
      </c>
      <c r="AZ56" s="251"/>
      <c r="BA56" s="251"/>
      <c r="BB56" s="251"/>
      <c r="BC56" s="251"/>
      <c r="BD56" s="252"/>
      <c r="BE56" s="253" t="s">
        <v>197</v>
      </c>
      <c r="BF56" s="254"/>
      <c r="BG56" s="254"/>
      <c r="BH56" s="254"/>
      <c r="BI56" s="254"/>
      <c r="BJ56" s="254"/>
      <c r="BK56" s="254"/>
      <c r="BL56" s="254"/>
      <c r="BM56" s="254"/>
      <c r="BN56" s="255"/>
      <c r="BO56" s="83"/>
      <c r="BP56" s="83" t="s">
        <v>205</v>
      </c>
      <c r="BQ56" s="83" t="s">
        <v>292</v>
      </c>
      <c r="BR56" s="237">
        <f>CZ56</f>
        <v>8000</v>
      </c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147"/>
      <c r="CZ56" s="112">
        <v>8000</v>
      </c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73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65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7"/>
      <c r="CJ57" s="265"/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7"/>
      <c r="CY57" s="147"/>
      <c r="CZ57" s="112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65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6.75" customHeight="1">
      <c r="A58" s="271" t="s">
        <v>74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147"/>
      <c r="CZ58" s="112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65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18.75">
      <c r="A59" s="271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65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147"/>
      <c r="CZ59" s="112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65"/>
      <c r="DQ59" s="266"/>
      <c r="DR59" s="266"/>
      <c r="DS59" s="266"/>
      <c r="DT59" s="26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39.75" customHeight="1">
      <c r="A60" s="232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  <c r="AR60" s="63">
        <v>230</v>
      </c>
      <c r="AS60" s="233" t="s">
        <v>59</v>
      </c>
      <c r="AT60" s="234"/>
      <c r="AU60" s="234"/>
      <c r="AV60" s="234"/>
      <c r="AW60" s="234"/>
      <c r="AX60" s="234"/>
      <c r="AY60" s="233" t="s">
        <v>59</v>
      </c>
      <c r="AZ60" s="234"/>
      <c r="BA60" s="234"/>
      <c r="BB60" s="234"/>
      <c r="BC60" s="234"/>
      <c r="BD60" s="234"/>
      <c r="BE60" s="235" t="s">
        <v>59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85" t="s">
        <v>59</v>
      </c>
      <c r="BP60" s="85" t="s">
        <v>59</v>
      </c>
      <c r="BQ60" s="85" t="s">
        <v>59</v>
      </c>
      <c r="BR60" s="265">
        <f>CZ60+EE60</f>
        <v>7000</v>
      </c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7"/>
      <c r="CJ60" s="265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6"/>
      <c r="CX60" s="267"/>
      <c r="CY60" s="147"/>
      <c r="CZ60" s="112">
        <f>CZ65</f>
        <v>7000</v>
      </c>
      <c r="DA60" s="265"/>
      <c r="DB60" s="266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266"/>
      <c r="DO60" s="267"/>
      <c r="DP60" s="265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7"/>
      <c r="EE60" s="265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7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19.5" customHeight="1" hidden="1">
      <c r="A61" s="145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3"/>
      <c r="AR61" s="63"/>
      <c r="AS61" s="68"/>
      <c r="AT61" s="144"/>
      <c r="AU61" s="144"/>
      <c r="AV61" s="144"/>
      <c r="AW61" s="144"/>
      <c r="AX61" s="144"/>
      <c r="AY61" s="68"/>
      <c r="AZ61" s="144"/>
      <c r="BA61" s="144"/>
      <c r="BB61" s="144"/>
      <c r="BC61" s="144"/>
      <c r="BD61" s="144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5"/>
      <c r="BP61" s="85"/>
      <c r="BQ61" s="85"/>
      <c r="BR61" s="146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8"/>
      <c r="CJ61" s="146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8"/>
      <c r="CY61" s="147"/>
      <c r="CZ61" s="112"/>
      <c r="DA61" s="146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8"/>
      <c r="DP61" s="146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8"/>
      <c r="EE61" s="146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8"/>
      <c r="ET61" s="52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109"/>
      <c r="FI61" s="22"/>
    </row>
    <row r="62" spans="1:165" s="4" customFormat="1" ht="15.75" customHeight="1">
      <c r="A62" s="271" t="s">
        <v>76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83"/>
      <c r="BP62" s="83"/>
      <c r="BQ62" s="83"/>
      <c r="BR62" s="265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7"/>
      <c r="CJ62" s="265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7"/>
      <c r="CY62" s="147"/>
      <c r="CZ62" s="112"/>
      <c r="DA62" s="265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7"/>
      <c r="DP62" s="265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7"/>
      <c r="EE62" s="265"/>
      <c r="EF62" s="266"/>
      <c r="EG62" s="266"/>
      <c r="EH62" s="266"/>
      <c r="EI62" s="266"/>
      <c r="EJ62" s="266"/>
      <c r="EK62" s="266"/>
      <c r="EL62" s="266"/>
      <c r="EM62" s="266"/>
      <c r="EN62" s="266"/>
      <c r="EO62" s="266"/>
      <c r="EP62" s="266"/>
      <c r="EQ62" s="266"/>
      <c r="ER62" s="266"/>
      <c r="ES62" s="267"/>
      <c r="ET62" s="52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52.5" customHeight="1">
      <c r="A63" s="271" t="s">
        <v>78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65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7"/>
      <c r="CJ63" s="265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7"/>
      <c r="CY63" s="147"/>
      <c r="CZ63" s="112"/>
      <c r="DA63" s="265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7"/>
      <c r="DP63" s="265"/>
      <c r="DQ63" s="266"/>
      <c r="DR63" s="266"/>
      <c r="DS63" s="266"/>
      <c r="DT63" s="26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7"/>
      <c r="EE63" s="265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7"/>
      <c r="ET63" s="216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33" customHeight="1">
      <c r="A64" s="271" t="s">
        <v>79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186</v>
      </c>
      <c r="AT64" s="256"/>
      <c r="AU64" s="256"/>
      <c r="AV64" s="256"/>
      <c r="AW64" s="256"/>
      <c r="AX64" s="256"/>
      <c r="AY64" s="256" t="s">
        <v>187</v>
      </c>
      <c r="AZ64" s="256"/>
      <c r="BA64" s="256"/>
      <c r="BB64" s="256"/>
      <c r="BC64" s="256"/>
      <c r="BD64" s="256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/>
      <c r="BQ64" s="83"/>
      <c r="BR64" s="265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7"/>
      <c r="CJ64" s="265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7"/>
      <c r="CY64" s="147"/>
      <c r="CZ64" s="112"/>
      <c r="DA64" s="265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7"/>
      <c r="DP64" s="265"/>
      <c r="DQ64" s="266"/>
      <c r="DR64" s="266"/>
      <c r="DS64" s="266"/>
      <c r="DT64" s="266"/>
      <c r="DU64" s="266"/>
      <c r="DV64" s="266"/>
      <c r="DW64" s="266"/>
      <c r="DX64" s="266"/>
      <c r="DY64" s="266"/>
      <c r="DZ64" s="266"/>
      <c r="EA64" s="266"/>
      <c r="EB64" s="266"/>
      <c r="EC64" s="266"/>
      <c r="ED64" s="267"/>
      <c r="EE64" s="265"/>
      <c r="EF64" s="266"/>
      <c r="EG64" s="266"/>
      <c r="EH64" s="266"/>
      <c r="EI64" s="266"/>
      <c r="EJ64" s="266"/>
      <c r="EK64" s="266"/>
      <c r="EL64" s="266"/>
      <c r="EM64" s="266"/>
      <c r="EN64" s="266"/>
      <c r="EO64" s="266"/>
      <c r="EP64" s="266"/>
      <c r="EQ64" s="266"/>
      <c r="ER64" s="266"/>
      <c r="ES64" s="267"/>
      <c r="ET64" s="52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18.75">
      <c r="A65" s="271" t="s">
        <v>80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 t="s">
        <v>186</v>
      </c>
      <c r="AT65" s="256"/>
      <c r="AU65" s="256"/>
      <c r="AV65" s="256"/>
      <c r="AW65" s="256"/>
      <c r="AX65" s="256"/>
      <c r="AY65" s="256" t="s">
        <v>193</v>
      </c>
      <c r="AZ65" s="256"/>
      <c r="BA65" s="256"/>
      <c r="BB65" s="256"/>
      <c r="BC65" s="256"/>
      <c r="BD65" s="256"/>
      <c r="BE65" s="257" t="s">
        <v>197</v>
      </c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 t="s">
        <v>210</v>
      </c>
      <c r="BQ65" s="83" t="s">
        <v>269</v>
      </c>
      <c r="BR65" s="265">
        <f>CZ65</f>
        <v>7000</v>
      </c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7"/>
      <c r="CJ65" s="265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7"/>
      <c r="CY65" s="147"/>
      <c r="CZ65" s="112">
        <v>7000</v>
      </c>
      <c r="DA65" s="265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266"/>
      <c r="DO65" s="267"/>
      <c r="DP65" s="265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266"/>
      <c r="EB65" s="266"/>
      <c r="EC65" s="266"/>
      <c r="ED65" s="267"/>
      <c r="EE65" s="265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7"/>
      <c r="ET65" s="52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109"/>
      <c r="FI65" s="22"/>
    </row>
    <row r="66" spans="1:165" s="4" customFormat="1" ht="18.75">
      <c r="A66" s="271" t="s">
        <v>81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3"/>
      <c r="AR66" s="66"/>
      <c r="AS66" s="256" t="s">
        <v>191</v>
      </c>
      <c r="AT66" s="256"/>
      <c r="AU66" s="256"/>
      <c r="AV66" s="256"/>
      <c r="AW66" s="256"/>
      <c r="AX66" s="256"/>
      <c r="AY66" s="256" t="s">
        <v>191</v>
      </c>
      <c r="AZ66" s="256"/>
      <c r="BA66" s="256"/>
      <c r="BB66" s="256"/>
      <c r="BC66" s="256"/>
      <c r="BD66" s="256"/>
      <c r="BE66" s="257" t="s">
        <v>204</v>
      </c>
      <c r="BF66" s="257"/>
      <c r="BG66" s="257"/>
      <c r="BH66" s="257"/>
      <c r="BI66" s="257"/>
      <c r="BJ66" s="257"/>
      <c r="BK66" s="257"/>
      <c r="BL66" s="257"/>
      <c r="BM66" s="257"/>
      <c r="BN66" s="257"/>
      <c r="BO66" s="83"/>
      <c r="BP66" s="83" t="s">
        <v>255</v>
      </c>
      <c r="BQ66" s="83" t="s">
        <v>268</v>
      </c>
      <c r="BR66" s="265">
        <f>EE66</f>
        <v>0</v>
      </c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7"/>
      <c r="CJ66" s="265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7"/>
      <c r="CY66" s="147"/>
      <c r="CZ66" s="112"/>
      <c r="DA66" s="265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7"/>
      <c r="DP66" s="265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7"/>
      <c r="EE66" s="265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7"/>
      <c r="ET66" s="216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39" customHeight="1">
      <c r="A67" s="232" t="s">
        <v>24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6"/>
      <c r="AR67" s="63">
        <v>240</v>
      </c>
      <c r="AS67" s="233" t="s">
        <v>59</v>
      </c>
      <c r="AT67" s="234"/>
      <c r="AU67" s="234"/>
      <c r="AV67" s="234"/>
      <c r="AW67" s="234"/>
      <c r="AX67" s="234"/>
      <c r="AY67" s="233" t="s">
        <v>59</v>
      </c>
      <c r="AZ67" s="234"/>
      <c r="BA67" s="234"/>
      <c r="BB67" s="234"/>
      <c r="BC67" s="234"/>
      <c r="BD67" s="234"/>
      <c r="BE67" s="235" t="s">
        <v>59</v>
      </c>
      <c r="BF67" s="235"/>
      <c r="BG67" s="235"/>
      <c r="BH67" s="235"/>
      <c r="BI67" s="235"/>
      <c r="BJ67" s="235"/>
      <c r="BK67" s="235"/>
      <c r="BL67" s="235"/>
      <c r="BM67" s="235"/>
      <c r="BN67" s="235"/>
      <c r="BO67" s="85" t="s">
        <v>59</v>
      </c>
      <c r="BP67" s="85" t="s">
        <v>59</v>
      </c>
      <c r="BQ67" s="85" t="s">
        <v>59</v>
      </c>
      <c r="BR67" s="265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7"/>
      <c r="CJ67" s="265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66"/>
      <c r="CX67" s="267"/>
      <c r="CY67" s="147"/>
      <c r="CZ67" s="112"/>
      <c r="DA67" s="265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266"/>
      <c r="DO67" s="267"/>
      <c r="DP67" s="265"/>
      <c r="DQ67" s="266"/>
      <c r="DR67" s="266"/>
      <c r="DS67" s="266"/>
      <c r="DT67" s="266"/>
      <c r="DU67" s="266"/>
      <c r="DV67" s="266"/>
      <c r="DW67" s="266"/>
      <c r="DX67" s="266"/>
      <c r="DY67" s="266"/>
      <c r="DZ67" s="266"/>
      <c r="EA67" s="266"/>
      <c r="EB67" s="266"/>
      <c r="EC67" s="266"/>
      <c r="ED67" s="267"/>
      <c r="EE67" s="265"/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7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18.75">
      <c r="A68" s="271" t="s">
        <v>76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3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65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7"/>
      <c r="CJ68" s="265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7"/>
      <c r="CY68" s="147"/>
      <c r="CZ68" s="112"/>
      <c r="DA68" s="265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7"/>
      <c r="DP68" s="265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7"/>
      <c r="EE68" s="265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7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56.25" customHeight="1">
      <c r="A69" s="232" t="s">
        <v>29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112"/>
      <c r="CZ69" s="112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65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7"/>
      <c r="EE69" s="265"/>
      <c r="EF69" s="266"/>
      <c r="EG69" s="266"/>
      <c r="EH69" s="266"/>
      <c r="EI69" s="266"/>
      <c r="EJ69" s="266"/>
      <c r="EK69" s="266"/>
      <c r="EL69" s="266"/>
      <c r="EM69" s="266"/>
      <c r="EN69" s="266"/>
      <c r="EO69" s="266"/>
      <c r="EP69" s="266"/>
      <c r="EQ69" s="266"/>
      <c r="ER69" s="266"/>
      <c r="ES69" s="267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57" customHeight="1">
      <c r="A70" s="232" t="s">
        <v>82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6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83"/>
      <c r="BP70" s="83"/>
      <c r="BQ70" s="83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112"/>
      <c r="CZ70" s="112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65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7"/>
      <c r="EE70" s="265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7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39" customHeight="1">
      <c r="A71" s="232" t="s">
        <v>83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6"/>
      <c r="AR71" s="63">
        <v>250</v>
      </c>
      <c r="AS71" s="233" t="s">
        <v>59</v>
      </c>
      <c r="AT71" s="234"/>
      <c r="AU71" s="234"/>
      <c r="AV71" s="234"/>
      <c r="AW71" s="234"/>
      <c r="AX71" s="234"/>
      <c r="AY71" s="233" t="s">
        <v>59</v>
      </c>
      <c r="AZ71" s="234"/>
      <c r="BA71" s="234"/>
      <c r="BB71" s="234"/>
      <c r="BC71" s="234"/>
      <c r="BD71" s="234"/>
      <c r="BE71" s="235" t="s">
        <v>59</v>
      </c>
      <c r="BF71" s="235"/>
      <c r="BG71" s="235"/>
      <c r="BH71" s="235"/>
      <c r="BI71" s="235"/>
      <c r="BJ71" s="235"/>
      <c r="BK71" s="235"/>
      <c r="BL71" s="235"/>
      <c r="BM71" s="235"/>
      <c r="BN71" s="235"/>
      <c r="BO71" s="85" t="s">
        <v>59</v>
      </c>
      <c r="BP71" s="85" t="s">
        <v>59</v>
      </c>
      <c r="BQ71" s="85" t="s">
        <v>59</v>
      </c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112"/>
      <c r="CZ71" s="112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65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7"/>
      <c r="EE71" s="265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7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16.5" customHeight="1">
      <c r="A72" s="271" t="s">
        <v>76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3"/>
      <c r="AR72" s="66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83"/>
      <c r="BP72" s="83"/>
      <c r="BQ72" s="83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112"/>
      <c r="CZ72" s="112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65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7"/>
      <c r="EE72" s="265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7"/>
      <c r="ET72" s="52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18.75">
      <c r="A73" s="271" t="s">
        <v>28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3"/>
      <c r="AR73" s="66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83"/>
      <c r="BP73" s="83"/>
      <c r="BQ73" s="83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112"/>
      <c r="CZ73" s="112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237"/>
      <c r="DN73" s="237"/>
      <c r="DO73" s="237"/>
      <c r="DP73" s="265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7"/>
      <c r="EE73" s="265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7"/>
      <c r="ET73" s="216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37.5" customHeight="1">
      <c r="A74" s="232" t="s">
        <v>84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6"/>
      <c r="AR74" s="63">
        <v>260</v>
      </c>
      <c r="AS74" s="233" t="s">
        <v>59</v>
      </c>
      <c r="AT74" s="234"/>
      <c r="AU74" s="234"/>
      <c r="AV74" s="234"/>
      <c r="AW74" s="234"/>
      <c r="AX74" s="234"/>
      <c r="AY74" s="233" t="s">
        <v>59</v>
      </c>
      <c r="AZ74" s="234"/>
      <c r="BA74" s="234"/>
      <c r="BB74" s="234"/>
      <c r="BC74" s="234"/>
      <c r="BD74" s="234"/>
      <c r="BE74" s="235" t="s">
        <v>59</v>
      </c>
      <c r="BF74" s="235"/>
      <c r="BG74" s="235"/>
      <c r="BH74" s="235"/>
      <c r="BI74" s="235"/>
      <c r="BJ74" s="235"/>
      <c r="BK74" s="235"/>
      <c r="BL74" s="235"/>
      <c r="BM74" s="235"/>
      <c r="BN74" s="235"/>
      <c r="BO74" s="85" t="s">
        <v>59</v>
      </c>
      <c r="BP74" s="85" t="s">
        <v>59</v>
      </c>
      <c r="BQ74" s="85" t="s">
        <v>59</v>
      </c>
      <c r="BR74" s="237">
        <f>BR76+BR77+BR78+BR79+BR80+BR82+BR83+BR84+BR86+BR87+BR85+BR81+BR89</f>
        <v>1044780</v>
      </c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112">
        <f>CY76+CY79+CY82+CY83+CY89</f>
        <v>200000</v>
      </c>
      <c r="CZ74" s="112">
        <f>CZ77+CZ78+CZ80+CZ84+CZ86+CZ85+CZ81</f>
        <v>625000</v>
      </c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65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7"/>
      <c r="EE74" s="265">
        <f>EE87</f>
        <v>219780</v>
      </c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7"/>
      <c r="ET74" s="216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8"/>
      <c r="FI74" s="22"/>
    </row>
    <row r="75" spans="1:165" s="4" customFormat="1" ht="18.75">
      <c r="A75" s="271" t="s">
        <v>76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3"/>
      <c r="AR75" s="66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83"/>
      <c r="BP75" s="83"/>
      <c r="BQ75" s="83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112"/>
      <c r="CZ75" s="112"/>
      <c r="DA75" s="237"/>
      <c r="DB75" s="237"/>
      <c r="DC75" s="237"/>
      <c r="DD75" s="237"/>
      <c r="DE75" s="237"/>
      <c r="DF75" s="237"/>
      <c r="DG75" s="237"/>
      <c r="DH75" s="237"/>
      <c r="DI75" s="237"/>
      <c r="DJ75" s="237"/>
      <c r="DK75" s="237"/>
      <c r="DL75" s="237"/>
      <c r="DM75" s="237"/>
      <c r="DN75" s="237"/>
      <c r="DO75" s="237"/>
      <c r="DP75" s="265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7"/>
      <c r="EE75" s="265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7"/>
      <c r="ET75" s="268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70"/>
      <c r="FI75" s="22"/>
    </row>
    <row r="76" spans="1:165" s="4" customFormat="1" ht="18.75">
      <c r="A76" s="232" t="s">
        <v>17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6"/>
      <c r="AR76" s="66"/>
      <c r="AS76" s="256" t="s">
        <v>186</v>
      </c>
      <c r="AT76" s="256"/>
      <c r="AU76" s="256"/>
      <c r="AV76" s="256"/>
      <c r="AW76" s="256"/>
      <c r="AX76" s="256"/>
      <c r="AY76" s="256" t="s">
        <v>187</v>
      </c>
      <c r="AZ76" s="256"/>
      <c r="BA76" s="256"/>
      <c r="BB76" s="256"/>
      <c r="BC76" s="256"/>
      <c r="BD76" s="256"/>
      <c r="BE76" s="257" t="s">
        <v>188</v>
      </c>
      <c r="BF76" s="257"/>
      <c r="BG76" s="257"/>
      <c r="BH76" s="257"/>
      <c r="BI76" s="257"/>
      <c r="BJ76" s="257"/>
      <c r="BK76" s="257"/>
      <c r="BL76" s="257"/>
      <c r="BM76" s="257"/>
      <c r="BN76" s="257"/>
      <c r="BO76" s="83"/>
      <c r="BP76" s="83" t="s">
        <v>212</v>
      </c>
      <c r="BQ76" s="83" t="s">
        <v>213</v>
      </c>
      <c r="BR76" s="237">
        <f>CY76</f>
        <v>22000</v>
      </c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112">
        <v>22000</v>
      </c>
      <c r="CZ76" s="112"/>
      <c r="DA76" s="237"/>
      <c r="DB76" s="237"/>
      <c r="DC76" s="237"/>
      <c r="DD76" s="237"/>
      <c r="DE76" s="237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65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7"/>
      <c r="EE76" s="265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7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2"/>
    </row>
    <row r="77" spans="1:165" s="4" customFormat="1" ht="15.75" customHeight="1">
      <c r="A77" s="232" t="s">
        <v>20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64" t="s">
        <v>186</v>
      </c>
      <c r="AT77" s="264"/>
      <c r="AU77" s="264"/>
      <c r="AV77" s="264"/>
      <c r="AW77" s="264"/>
      <c r="AX77" s="264"/>
      <c r="AY77" s="264" t="s">
        <v>193</v>
      </c>
      <c r="AZ77" s="264"/>
      <c r="BA77" s="264"/>
      <c r="BB77" s="264"/>
      <c r="BC77" s="264"/>
      <c r="BD77" s="264"/>
      <c r="BE77" s="264" t="s">
        <v>197</v>
      </c>
      <c r="BF77" s="264"/>
      <c r="BG77" s="264"/>
      <c r="BH77" s="264"/>
      <c r="BI77" s="264"/>
      <c r="BJ77" s="264"/>
      <c r="BK77" s="264"/>
      <c r="BL77" s="264"/>
      <c r="BM77" s="264"/>
      <c r="BN77" s="264"/>
      <c r="BO77" s="83"/>
      <c r="BP77" s="83" t="s">
        <v>212</v>
      </c>
      <c r="BQ77" s="83" t="s">
        <v>244</v>
      </c>
      <c r="BR77" s="237">
        <f>CZ77</f>
        <v>84000</v>
      </c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112"/>
      <c r="CZ77" s="112">
        <v>84000</v>
      </c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7"/>
      <c r="DW77" s="237"/>
      <c r="DX77" s="237"/>
      <c r="DY77" s="237"/>
      <c r="DZ77" s="237"/>
      <c r="EA77" s="237"/>
      <c r="EB77" s="237"/>
      <c r="EC77" s="237"/>
      <c r="ED77" s="237"/>
      <c r="EE77" s="237"/>
      <c r="EF77" s="237"/>
      <c r="EG77" s="237"/>
      <c r="EH77" s="237"/>
      <c r="EI77" s="237"/>
      <c r="EJ77" s="237"/>
      <c r="EK77" s="237"/>
      <c r="EL77" s="237"/>
      <c r="EM77" s="237"/>
      <c r="EN77" s="237"/>
      <c r="EO77" s="237"/>
      <c r="EP77" s="237"/>
      <c r="EQ77" s="237"/>
      <c r="ER77" s="237"/>
      <c r="ES77" s="237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2"/>
    </row>
    <row r="78" spans="1:165" s="4" customFormat="1" ht="18.75">
      <c r="A78" s="232" t="s">
        <v>85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45" t="s">
        <v>186</v>
      </c>
      <c r="AT78" s="260"/>
      <c r="AU78" s="260"/>
      <c r="AV78" s="260"/>
      <c r="AW78" s="260"/>
      <c r="AX78" s="261"/>
      <c r="AY78" s="245" t="s">
        <v>193</v>
      </c>
      <c r="AZ78" s="260"/>
      <c r="BA78" s="260"/>
      <c r="BB78" s="260"/>
      <c r="BC78" s="260"/>
      <c r="BD78" s="261"/>
      <c r="BE78" s="253" t="s">
        <v>197</v>
      </c>
      <c r="BF78" s="254"/>
      <c r="BG78" s="254"/>
      <c r="BH78" s="254"/>
      <c r="BI78" s="254"/>
      <c r="BJ78" s="254"/>
      <c r="BK78" s="254"/>
      <c r="BL78" s="254"/>
      <c r="BM78" s="254"/>
      <c r="BN78" s="255"/>
      <c r="BO78" s="83"/>
      <c r="BP78" s="83" t="s">
        <v>212</v>
      </c>
      <c r="BQ78" s="83" t="s">
        <v>214</v>
      </c>
      <c r="BR78" s="237">
        <f>CZ78</f>
        <v>70000</v>
      </c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65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/>
      <c r="CX78" s="267"/>
      <c r="CY78" s="112"/>
      <c r="CZ78" s="112">
        <v>70000</v>
      </c>
      <c r="DA78" s="265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300"/>
      <c r="DP78" s="265"/>
      <c r="DQ78" s="266"/>
      <c r="DR78" s="266"/>
      <c r="DS78" s="266"/>
      <c r="DT78" s="266"/>
      <c r="DU78" s="266"/>
      <c r="DV78" s="266"/>
      <c r="DW78" s="266"/>
      <c r="DX78" s="266"/>
      <c r="DY78" s="266"/>
      <c r="DZ78" s="266"/>
      <c r="EA78" s="266"/>
      <c r="EB78" s="266"/>
      <c r="EC78" s="266"/>
      <c r="ED78" s="267"/>
      <c r="EE78" s="265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300"/>
      <c r="ET78" s="52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109"/>
      <c r="FI78" s="22"/>
    </row>
    <row r="79" spans="1:165" s="4" customFormat="1" ht="24.75" customHeight="1">
      <c r="A79" s="232" t="s">
        <v>21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56" t="s">
        <v>186</v>
      </c>
      <c r="AT79" s="256"/>
      <c r="AU79" s="256"/>
      <c r="AV79" s="256"/>
      <c r="AW79" s="256"/>
      <c r="AX79" s="256"/>
      <c r="AY79" s="256" t="s">
        <v>187</v>
      </c>
      <c r="AZ79" s="256"/>
      <c r="BA79" s="256"/>
      <c r="BB79" s="256"/>
      <c r="BC79" s="256"/>
      <c r="BD79" s="256"/>
      <c r="BE79" s="257" t="s">
        <v>188</v>
      </c>
      <c r="BF79" s="257"/>
      <c r="BG79" s="257"/>
      <c r="BH79" s="257"/>
      <c r="BI79" s="257"/>
      <c r="BJ79" s="257"/>
      <c r="BK79" s="257"/>
      <c r="BL79" s="257"/>
      <c r="BM79" s="257"/>
      <c r="BN79" s="257"/>
      <c r="BO79" s="83"/>
      <c r="BP79" s="83" t="s">
        <v>212</v>
      </c>
      <c r="BQ79" s="83" t="s">
        <v>215</v>
      </c>
      <c r="BR79" s="237">
        <f>CY79</f>
        <v>7500</v>
      </c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112">
        <v>7500</v>
      </c>
      <c r="CZ79" s="112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7"/>
      <c r="DZ79" s="237"/>
      <c r="EA79" s="237"/>
      <c r="EB79" s="237"/>
      <c r="EC79" s="237"/>
      <c r="ED79" s="237"/>
      <c r="EE79" s="237"/>
      <c r="EF79" s="237"/>
      <c r="EG79" s="237"/>
      <c r="EH79" s="237"/>
      <c r="EI79" s="237"/>
      <c r="EJ79" s="237"/>
      <c r="EK79" s="237"/>
      <c r="EL79" s="237"/>
      <c r="EM79" s="237"/>
      <c r="EN79" s="237"/>
      <c r="EO79" s="237"/>
      <c r="EP79" s="237"/>
      <c r="EQ79" s="237"/>
      <c r="ER79" s="237"/>
      <c r="ES79" s="237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>
      <c r="A80" s="232" t="s">
        <v>21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45" t="s">
        <v>186</v>
      </c>
      <c r="AT80" s="260"/>
      <c r="AU80" s="260"/>
      <c r="AV80" s="260"/>
      <c r="AW80" s="260"/>
      <c r="AX80" s="261"/>
      <c r="AY80" s="245" t="s">
        <v>193</v>
      </c>
      <c r="AZ80" s="260"/>
      <c r="BA80" s="260"/>
      <c r="BB80" s="260"/>
      <c r="BC80" s="260"/>
      <c r="BD80" s="261"/>
      <c r="BE80" s="253" t="s">
        <v>197</v>
      </c>
      <c r="BF80" s="254"/>
      <c r="BG80" s="254"/>
      <c r="BH80" s="254"/>
      <c r="BI80" s="254"/>
      <c r="BJ80" s="254"/>
      <c r="BK80" s="254"/>
      <c r="BL80" s="254"/>
      <c r="BM80" s="254"/>
      <c r="BN80" s="255"/>
      <c r="BO80" s="83"/>
      <c r="BP80" s="83" t="s">
        <v>212</v>
      </c>
      <c r="BQ80" s="83" t="s">
        <v>215</v>
      </c>
      <c r="BR80" s="237">
        <f>CZ80</f>
        <v>133000</v>
      </c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65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7"/>
      <c r="CY80" s="112"/>
      <c r="CZ80" s="112">
        <v>133000</v>
      </c>
      <c r="DA80" s="265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266"/>
      <c r="DO80" s="267"/>
      <c r="DP80" s="265"/>
      <c r="DQ80" s="266"/>
      <c r="DR80" s="266"/>
      <c r="DS80" s="266"/>
      <c r="DT80" s="266"/>
      <c r="DU80" s="266"/>
      <c r="DV80" s="266"/>
      <c r="DW80" s="266"/>
      <c r="DX80" s="266"/>
      <c r="DY80" s="266"/>
      <c r="DZ80" s="266"/>
      <c r="EA80" s="266"/>
      <c r="EB80" s="266"/>
      <c r="EC80" s="266"/>
      <c r="ED80" s="267"/>
      <c r="EE80" s="265"/>
      <c r="EF80" s="266"/>
      <c r="EG80" s="266"/>
      <c r="EH80" s="266"/>
      <c r="EI80" s="266"/>
      <c r="EJ80" s="266"/>
      <c r="EK80" s="266"/>
      <c r="EL80" s="266"/>
      <c r="EM80" s="266"/>
      <c r="EN80" s="266"/>
      <c r="EO80" s="266"/>
      <c r="EP80" s="266"/>
      <c r="EQ80" s="266"/>
      <c r="ER80" s="266"/>
      <c r="ES80" s="267"/>
      <c r="ET80" s="67"/>
      <c r="EU80" s="216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8"/>
      <c r="FI80" s="22"/>
    </row>
    <row r="81" spans="1:165" s="4" customFormat="1" ht="18.75" customHeight="1">
      <c r="A81" s="232" t="s">
        <v>295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60"/>
      <c r="AU81" s="260"/>
      <c r="AV81" s="260"/>
      <c r="AW81" s="260"/>
      <c r="AX81" s="261"/>
      <c r="AY81" s="245" t="s">
        <v>193</v>
      </c>
      <c r="AZ81" s="260"/>
      <c r="BA81" s="260"/>
      <c r="BB81" s="260"/>
      <c r="BC81" s="260"/>
      <c r="BD81" s="261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294</v>
      </c>
      <c r="BR81" s="237">
        <f>CZ81</f>
        <v>10000</v>
      </c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  <c r="CH81" s="237"/>
      <c r="CI81" s="237"/>
      <c r="CJ81" s="265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7"/>
      <c r="CY81" s="112"/>
      <c r="CZ81" s="112">
        <v>10000</v>
      </c>
      <c r="DA81" s="265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266"/>
      <c r="DO81" s="267"/>
      <c r="DP81" s="265"/>
      <c r="DQ81" s="266"/>
      <c r="DR81" s="266"/>
      <c r="DS81" s="266"/>
      <c r="DT81" s="266"/>
      <c r="DU81" s="266"/>
      <c r="DV81" s="266"/>
      <c r="DW81" s="266"/>
      <c r="DX81" s="266"/>
      <c r="DY81" s="266"/>
      <c r="DZ81" s="266"/>
      <c r="EA81" s="266"/>
      <c r="EB81" s="266"/>
      <c r="EC81" s="266"/>
      <c r="ED81" s="267"/>
      <c r="EE81" s="265"/>
      <c r="EF81" s="266"/>
      <c r="EG81" s="266"/>
      <c r="EH81" s="266"/>
      <c r="EI81" s="266"/>
      <c r="EJ81" s="266"/>
      <c r="EK81" s="266"/>
      <c r="EL81" s="266"/>
      <c r="EM81" s="266"/>
      <c r="EN81" s="266"/>
      <c r="EO81" s="266"/>
      <c r="EP81" s="266"/>
      <c r="EQ81" s="266"/>
      <c r="ER81" s="266"/>
      <c r="ES81" s="267"/>
      <c r="ET81" s="67"/>
      <c r="EU81" s="216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8"/>
      <c r="FI81" s="22"/>
    </row>
    <row r="82" spans="1:165" s="4" customFormat="1" ht="36.75" customHeight="1">
      <c r="A82" s="232" t="s">
        <v>279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56" t="s">
        <v>186</v>
      </c>
      <c r="AT82" s="256"/>
      <c r="AU82" s="256"/>
      <c r="AV82" s="256"/>
      <c r="AW82" s="256"/>
      <c r="AX82" s="256"/>
      <c r="AY82" s="256" t="s">
        <v>187</v>
      </c>
      <c r="AZ82" s="256"/>
      <c r="BA82" s="256"/>
      <c r="BB82" s="256"/>
      <c r="BC82" s="256"/>
      <c r="BD82" s="256"/>
      <c r="BE82" s="257" t="s">
        <v>188</v>
      </c>
      <c r="BF82" s="257"/>
      <c r="BG82" s="257"/>
      <c r="BH82" s="257"/>
      <c r="BI82" s="257"/>
      <c r="BJ82" s="257"/>
      <c r="BK82" s="257"/>
      <c r="BL82" s="257"/>
      <c r="BM82" s="257"/>
      <c r="BN82" s="257"/>
      <c r="BO82" s="83"/>
      <c r="BP82" s="83" t="s">
        <v>212</v>
      </c>
      <c r="BQ82" s="83" t="s">
        <v>271</v>
      </c>
      <c r="BR82" s="237">
        <f>CY82</f>
        <v>29500</v>
      </c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112">
        <v>29500</v>
      </c>
      <c r="CZ82" s="112"/>
      <c r="DA82" s="237"/>
      <c r="DB82" s="237"/>
      <c r="DC82" s="237"/>
      <c r="DD82" s="237"/>
      <c r="DE82" s="237"/>
      <c r="DF82" s="237"/>
      <c r="DG82" s="237"/>
      <c r="DH82" s="237"/>
      <c r="DI82" s="237"/>
      <c r="DJ82" s="237"/>
      <c r="DK82" s="237"/>
      <c r="DL82" s="237"/>
      <c r="DM82" s="237"/>
      <c r="DN82" s="237"/>
      <c r="DO82" s="237"/>
      <c r="DP82" s="237"/>
      <c r="DQ82" s="237"/>
      <c r="DR82" s="237"/>
      <c r="DS82" s="237"/>
      <c r="DT82" s="237"/>
      <c r="DU82" s="237"/>
      <c r="DV82" s="237"/>
      <c r="DW82" s="237"/>
      <c r="DX82" s="237"/>
      <c r="DY82" s="237"/>
      <c r="DZ82" s="237"/>
      <c r="EA82" s="237"/>
      <c r="EB82" s="237"/>
      <c r="EC82" s="237"/>
      <c r="ED82" s="237"/>
      <c r="EE82" s="237"/>
      <c r="EF82" s="237"/>
      <c r="EG82" s="237"/>
      <c r="EH82" s="237"/>
      <c r="EI82" s="237"/>
      <c r="EJ82" s="237"/>
      <c r="EK82" s="237"/>
      <c r="EL82" s="237"/>
      <c r="EM82" s="237"/>
      <c r="EN82" s="237"/>
      <c r="EO82" s="237"/>
      <c r="EP82" s="237"/>
      <c r="EQ82" s="237"/>
      <c r="ER82" s="237"/>
      <c r="ES82" s="237"/>
      <c r="ET82" s="216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8"/>
      <c r="FI82" s="22"/>
    </row>
    <row r="83" spans="1:165" s="4" customFormat="1" ht="21" customHeight="1">
      <c r="A83" s="232" t="s">
        <v>278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51"/>
      <c r="AU83" s="251"/>
      <c r="AV83" s="251"/>
      <c r="AW83" s="251"/>
      <c r="AX83" s="252"/>
      <c r="AY83" s="245" t="s">
        <v>198</v>
      </c>
      <c r="AZ83" s="251"/>
      <c r="BA83" s="251"/>
      <c r="BB83" s="251"/>
      <c r="BC83" s="251"/>
      <c r="BD83" s="252"/>
      <c r="BE83" s="253" t="s">
        <v>190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272</v>
      </c>
      <c r="BR83" s="265">
        <f>CY83</f>
        <v>128000</v>
      </c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7"/>
      <c r="CJ83" s="265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7"/>
      <c r="CY83" s="112">
        <v>128000</v>
      </c>
      <c r="CZ83" s="112"/>
      <c r="DA83" s="265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7"/>
      <c r="DP83" s="265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7"/>
      <c r="EE83" s="265"/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7"/>
      <c r="ET83" s="52"/>
      <c r="EU83" s="217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7"/>
      <c r="FI83" s="22"/>
    </row>
    <row r="84" spans="1:165" s="4" customFormat="1" ht="27" customHeight="1">
      <c r="A84" s="232" t="s">
        <v>280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51"/>
      <c r="AU84" s="251"/>
      <c r="AV84" s="251"/>
      <c r="AW84" s="251"/>
      <c r="AX84" s="252"/>
      <c r="AY84" s="245" t="s">
        <v>193</v>
      </c>
      <c r="AZ84" s="251"/>
      <c r="BA84" s="251"/>
      <c r="BB84" s="251"/>
      <c r="BC84" s="251"/>
      <c r="BD84" s="252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273</v>
      </c>
      <c r="BR84" s="265">
        <f>CZ84</f>
        <v>271000</v>
      </c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7"/>
      <c r="CJ84" s="265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266"/>
      <c r="CX84" s="267"/>
      <c r="CY84" s="112"/>
      <c r="CZ84" s="112">
        <v>271000</v>
      </c>
      <c r="DA84" s="265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266"/>
      <c r="DO84" s="267"/>
      <c r="DP84" s="265"/>
      <c r="DQ84" s="266"/>
      <c r="DR84" s="266"/>
      <c r="DS84" s="266"/>
      <c r="DT84" s="266"/>
      <c r="DU84" s="266"/>
      <c r="DV84" s="266"/>
      <c r="DW84" s="266"/>
      <c r="DX84" s="266"/>
      <c r="DY84" s="266"/>
      <c r="DZ84" s="266"/>
      <c r="EA84" s="266"/>
      <c r="EB84" s="266"/>
      <c r="EC84" s="266"/>
      <c r="ED84" s="267"/>
      <c r="EE84" s="265"/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66"/>
      <c r="ER84" s="266"/>
      <c r="ES84" s="267"/>
      <c r="ET84" s="52"/>
      <c r="EU84" s="217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7"/>
      <c r="FI84" s="22"/>
    </row>
    <row r="85" spans="1:165" s="4" customFormat="1" ht="38.25" customHeight="1">
      <c r="A85" s="232" t="s">
        <v>279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51"/>
      <c r="AU85" s="251"/>
      <c r="AV85" s="251"/>
      <c r="AW85" s="251"/>
      <c r="AX85" s="252"/>
      <c r="AY85" s="245" t="s">
        <v>193</v>
      </c>
      <c r="AZ85" s="251"/>
      <c r="BA85" s="251"/>
      <c r="BB85" s="251"/>
      <c r="BC85" s="251"/>
      <c r="BD85" s="252"/>
      <c r="BE85" s="253" t="s">
        <v>197</v>
      </c>
      <c r="BF85" s="254"/>
      <c r="BG85" s="254"/>
      <c r="BH85" s="254"/>
      <c r="BI85" s="254"/>
      <c r="BJ85" s="254"/>
      <c r="BK85" s="254"/>
      <c r="BL85" s="254"/>
      <c r="BM85" s="254"/>
      <c r="BN85" s="255"/>
      <c r="BO85" s="83"/>
      <c r="BP85" s="83" t="s">
        <v>212</v>
      </c>
      <c r="BQ85" s="83" t="s">
        <v>271</v>
      </c>
      <c r="BR85" s="265">
        <f>CZ85</f>
        <v>20000</v>
      </c>
      <c r="BS85" s="266"/>
      <c r="BT85" s="266"/>
      <c r="BU85" s="266"/>
      <c r="BV85" s="266"/>
      <c r="BW85" s="266"/>
      <c r="BX85" s="266"/>
      <c r="BY85" s="266"/>
      <c r="BZ85" s="266"/>
      <c r="CA85" s="266"/>
      <c r="CB85" s="266"/>
      <c r="CC85" s="266"/>
      <c r="CD85" s="266"/>
      <c r="CE85" s="266"/>
      <c r="CF85" s="266"/>
      <c r="CG85" s="266"/>
      <c r="CH85" s="266"/>
      <c r="CI85" s="267"/>
      <c r="CJ85" s="265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266"/>
      <c r="CV85" s="266"/>
      <c r="CW85" s="266"/>
      <c r="CX85" s="267"/>
      <c r="CY85" s="112"/>
      <c r="CZ85" s="112">
        <v>20000</v>
      </c>
      <c r="DA85" s="265"/>
      <c r="DB85" s="266"/>
      <c r="DC85" s="266"/>
      <c r="DD85" s="266"/>
      <c r="DE85" s="266"/>
      <c r="DF85" s="266"/>
      <c r="DG85" s="266"/>
      <c r="DH85" s="266"/>
      <c r="DI85" s="266"/>
      <c r="DJ85" s="266"/>
      <c r="DK85" s="266"/>
      <c r="DL85" s="266"/>
      <c r="DM85" s="266"/>
      <c r="DN85" s="266"/>
      <c r="DO85" s="267"/>
      <c r="DP85" s="265"/>
      <c r="DQ85" s="266"/>
      <c r="DR85" s="266"/>
      <c r="DS85" s="266"/>
      <c r="DT85" s="266"/>
      <c r="DU85" s="266"/>
      <c r="DV85" s="266"/>
      <c r="DW85" s="266"/>
      <c r="DX85" s="266"/>
      <c r="DY85" s="266"/>
      <c r="DZ85" s="266"/>
      <c r="EA85" s="266"/>
      <c r="EB85" s="266"/>
      <c r="EC85" s="266"/>
      <c r="ED85" s="267"/>
      <c r="EE85" s="265"/>
      <c r="EF85" s="266"/>
      <c r="EG85" s="266"/>
      <c r="EH85" s="266"/>
      <c r="EI85" s="266"/>
      <c r="EJ85" s="266"/>
      <c r="EK85" s="266"/>
      <c r="EL85" s="266"/>
      <c r="EM85" s="266"/>
      <c r="EN85" s="266"/>
      <c r="EO85" s="266"/>
      <c r="EP85" s="266"/>
      <c r="EQ85" s="266"/>
      <c r="ER85" s="266"/>
      <c r="ES85" s="267"/>
      <c r="ET85" s="52"/>
      <c r="EU85" s="217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7"/>
      <c r="FI85" s="22"/>
    </row>
    <row r="86" spans="1:165" s="4" customFormat="1" ht="27.75" customHeight="1">
      <c r="A86" s="232" t="s">
        <v>278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186</v>
      </c>
      <c r="AT86" s="251"/>
      <c r="AU86" s="251"/>
      <c r="AV86" s="251"/>
      <c r="AW86" s="251"/>
      <c r="AX86" s="252"/>
      <c r="AY86" s="245" t="s">
        <v>198</v>
      </c>
      <c r="AZ86" s="251"/>
      <c r="BA86" s="251"/>
      <c r="BB86" s="251"/>
      <c r="BC86" s="251"/>
      <c r="BD86" s="252"/>
      <c r="BE86" s="253" t="s">
        <v>199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272</v>
      </c>
      <c r="BR86" s="265">
        <f>CZ86</f>
        <v>37000</v>
      </c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7"/>
      <c r="CJ86" s="265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7"/>
      <c r="CY86" s="112"/>
      <c r="CZ86" s="112">
        <v>37000</v>
      </c>
      <c r="DA86" s="265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7"/>
      <c r="DP86" s="265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6"/>
      <c r="EB86" s="266"/>
      <c r="EC86" s="266"/>
      <c r="ED86" s="267"/>
      <c r="EE86" s="265"/>
      <c r="EF86" s="266"/>
      <c r="EG86" s="266"/>
      <c r="EH86" s="266"/>
      <c r="EI86" s="266"/>
      <c r="EJ86" s="266"/>
      <c r="EK86" s="266"/>
      <c r="EL86" s="266"/>
      <c r="EM86" s="266"/>
      <c r="EN86" s="266"/>
      <c r="EO86" s="266"/>
      <c r="EP86" s="266"/>
      <c r="EQ86" s="266"/>
      <c r="ER86" s="266"/>
      <c r="ES86" s="267"/>
      <c r="ET86" s="52"/>
      <c r="EU86" s="53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3"/>
      <c r="FI86" s="22"/>
    </row>
    <row r="87" spans="1:165" s="4" customFormat="1" ht="30" customHeight="1">
      <c r="A87" s="232" t="s">
        <v>278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6"/>
      <c r="AR87" s="66"/>
      <c r="AS87" s="245" t="s">
        <v>191</v>
      </c>
      <c r="AT87" s="251"/>
      <c r="AU87" s="251"/>
      <c r="AV87" s="251"/>
      <c r="AW87" s="251"/>
      <c r="AX87" s="252"/>
      <c r="AY87" s="245" t="s">
        <v>191</v>
      </c>
      <c r="AZ87" s="251"/>
      <c r="BA87" s="251"/>
      <c r="BB87" s="251"/>
      <c r="BC87" s="251"/>
      <c r="BD87" s="252"/>
      <c r="BE87" s="253" t="s">
        <v>204</v>
      </c>
      <c r="BF87" s="254"/>
      <c r="BG87" s="254"/>
      <c r="BH87" s="254"/>
      <c r="BI87" s="254"/>
      <c r="BJ87" s="254"/>
      <c r="BK87" s="254"/>
      <c r="BL87" s="254"/>
      <c r="BM87" s="254"/>
      <c r="BN87" s="255"/>
      <c r="BO87" s="83"/>
      <c r="BP87" s="83" t="s">
        <v>212</v>
      </c>
      <c r="BQ87" s="83" t="s">
        <v>272</v>
      </c>
      <c r="BR87" s="265">
        <f>EE87</f>
        <v>219780</v>
      </c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7"/>
      <c r="CJ87" s="265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7"/>
      <c r="CY87" s="112"/>
      <c r="CZ87" s="112"/>
      <c r="DA87" s="265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7"/>
      <c r="DP87" s="265"/>
      <c r="DQ87" s="266"/>
      <c r="DR87" s="266"/>
      <c r="DS87" s="266"/>
      <c r="DT87" s="266"/>
      <c r="DU87" s="266"/>
      <c r="DV87" s="266"/>
      <c r="DW87" s="266"/>
      <c r="DX87" s="266"/>
      <c r="DY87" s="266"/>
      <c r="DZ87" s="266"/>
      <c r="EA87" s="266"/>
      <c r="EB87" s="266"/>
      <c r="EC87" s="266"/>
      <c r="ED87" s="267"/>
      <c r="EE87" s="265">
        <v>219780</v>
      </c>
      <c r="EF87" s="266"/>
      <c r="EG87" s="266"/>
      <c r="EH87" s="266"/>
      <c r="EI87" s="266"/>
      <c r="EJ87" s="266"/>
      <c r="EK87" s="266"/>
      <c r="EL87" s="266"/>
      <c r="EM87" s="266"/>
      <c r="EN87" s="266"/>
      <c r="EO87" s="266"/>
      <c r="EP87" s="266"/>
      <c r="EQ87" s="266"/>
      <c r="ER87" s="266"/>
      <c r="ES87" s="267"/>
      <c r="ET87" s="52"/>
      <c r="EU87" s="217"/>
      <c r="EV87" s="246"/>
      <c r="EW87" s="246"/>
      <c r="EX87" s="246"/>
      <c r="EY87" s="246"/>
      <c r="EZ87" s="246"/>
      <c r="FA87" s="246"/>
      <c r="FB87" s="246"/>
      <c r="FC87" s="246"/>
      <c r="FD87" s="246"/>
      <c r="FE87" s="246"/>
      <c r="FF87" s="246"/>
      <c r="FG87" s="246"/>
      <c r="FH87" s="247"/>
      <c r="FI87" s="22"/>
    </row>
    <row r="88" spans="1:165" s="4" customFormat="1" ht="39" customHeight="1" hidden="1">
      <c r="A88" s="232" t="s">
        <v>23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45" t="s">
        <v>186</v>
      </c>
      <c r="AT88" s="246"/>
      <c r="AU88" s="246"/>
      <c r="AV88" s="246"/>
      <c r="AW88" s="246"/>
      <c r="AX88" s="247"/>
      <c r="AY88" s="245" t="s">
        <v>193</v>
      </c>
      <c r="AZ88" s="246"/>
      <c r="BA88" s="246"/>
      <c r="BB88" s="246"/>
      <c r="BC88" s="246"/>
      <c r="BD88" s="247"/>
      <c r="BE88" s="253" t="s">
        <v>237</v>
      </c>
      <c r="BF88" s="246"/>
      <c r="BG88" s="246"/>
      <c r="BH88" s="246"/>
      <c r="BI88" s="246"/>
      <c r="BJ88" s="246"/>
      <c r="BK88" s="246"/>
      <c r="BL88" s="246"/>
      <c r="BM88" s="246"/>
      <c r="BN88" s="247"/>
      <c r="BO88" s="83"/>
      <c r="BP88" s="83" t="s">
        <v>212</v>
      </c>
      <c r="BQ88" s="83" t="s">
        <v>216</v>
      </c>
      <c r="BR88" s="265">
        <v>6065.38</v>
      </c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300"/>
      <c r="CJ88" s="146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8"/>
      <c r="CY88" s="112"/>
      <c r="CZ88" s="112">
        <v>6065.38</v>
      </c>
      <c r="DA88" s="146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8"/>
      <c r="DP88" s="146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8"/>
      <c r="EE88" s="146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8"/>
      <c r="ET88" s="52"/>
      <c r="EU88" s="53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3"/>
      <c r="FI88" s="22"/>
    </row>
    <row r="89" spans="1:165" s="4" customFormat="1" ht="39" customHeight="1">
      <c r="A89" s="232" t="s">
        <v>279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66"/>
      <c r="AS89" s="245" t="s">
        <v>186</v>
      </c>
      <c r="AT89" s="251"/>
      <c r="AU89" s="251"/>
      <c r="AV89" s="251"/>
      <c r="AW89" s="251"/>
      <c r="AX89" s="252"/>
      <c r="AY89" s="245" t="s">
        <v>198</v>
      </c>
      <c r="AZ89" s="251"/>
      <c r="BA89" s="251"/>
      <c r="BB89" s="251"/>
      <c r="BC89" s="251"/>
      <c r="BD89" s="252"/>
      <c r="BE89" s="253" t="s">
        <v>190</v>
      </c>
      <c r="BF89" s="254"/>
      <c r="BG89" s="254"/>
      <c r="BH89" s="254"/>
      <c r="BI89" s="254"/>
      <c r="BJ89" s="254"/>
      <c r="BK89" s="254"/>
      <c r="BL89" s="254"/>
      <c r="BM89" s="254"/>
      <c r="BN89" s="255"/>
      <c r="BO89" s="83"/>
      <c r="BP89" s="83" t="s">
        <v>212</v>
      </c>
      <c r="BQ89" s="83" t="s">
        <v>271</v>
      </c>
      <c r="BR89" s="237">
        <f>CY89</f>
        <v>13000</v>
      </c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112">
        <v>13000</v>
      </c>
      <c r="CZ89" s="112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16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8"/>
      <c r="FI89" s="22"/>
    </row>
    <row r="90" spans="1:165" s="92" customFormat="1" ht="23.25" customHeight="1">
      <c r="A90" s="248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50"/>
      <c r="AR90" s="63">
        <v>300</v>
      </c>
      <c r="AS90" s="233" t="s">
        <v>59</v>
      </c>
      <c r="AT90" s="234"/>
      <c r="AU90" s="234"/>
      <c r="AV90" s="234"/>
      <c r="AW90" s="234"/>
      <c r="AX90" s="234"/>
      <c r="AY90" s="233" t="s">
        <v>59</v>
      </c>
      <c r="AZ90" s="234"/>
      <c r="BA90" s="234"/>
      <c r="BB90" s="234"/>
      <c r="BC90" s="234"/>
      <c r="BD90" s="234"/>
      <c r="BE90" s="235" t="s">
        <v>59</v>
      </c>
      <c r="BF90" s="235"/>
      <c r="BG90" s="235"/>
      <c r="BH90" s="235"/>
      <c r="BI90" s="235"/>
      <c r="BJ90" s="235"/>
      <c r="BK90" s="235"/>
      <c r="BL90" s="235"/>
      <c r="BM90" s="235"/>
      <c r="BN90" s="235"/>
      <c r="BO90" s="89" t="s">
        <v>59</v>
      </c>
      <c r="BP90" s="89" t="s">
        <v>59</v>
      </c>
      <c r="BQ90" s="89" t="s">
        <v>59</v>
      </c>
      <c r="BR90" s="244">
        <f>CY90+CZ90+EE90</f>
        <v>11819780</v>
      </c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  <c r="CO90" s="244"/>
      <c r="CP90" s="244"/>
      <c r="CQ90" s="244"/>
      <c r="CR90" s="244"/>
      <c r="CS90" s="244"/>
      <c r="CT90" s="244"/>
      <c r="CU90" s="244"/>
      <c r="CV90" s="244"/>
      <c r="CW90" s="244"/>
      <c r="CX90" s="244"/>
      <c r="CY90" s="125">
        <v>9753000</v>
      </c>
      <c r="CZ90" s="125">
        <f>CZ96</f>
        <v>1847000</v>
      </c>
      <c r="DA90" s="244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4"/>
      <c r="DN90" s="244"/>
      <c r="DO90" s="244"/>
      <c r="DP90" s="244"/>
      <c r="DQ90" s="244"/>
      <c r="DR90" s="244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>
        <f>EE92</f>
        <v>219780</v>
      </c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1"/>
      <c r="EU90" s="242"/>
      <c r="EV90" s="242"/>
      <c r="EW90" s="242"/>
      <c r="EX90" s="242"/>
      <c r="EY90" s="242"/>
      <c r="EZ90" s="242"/>
      <c r="FA90" s="242"/>
      <c r="FB90" s="242"/>
      <c r="FC90" s="242"/>
      <c r="FD90" s="242"/>
      <c r="FE90" s="242"/>
      <c r="FF90" s="242"/>
      <c r="FG90" s="242"/>
      <c r="FH90" s="243"/>
      <c r="FI90" s="91"/>
    </row>
    <row r="91" spans="1:165" s="4" customFormat="1" ht="18.75">
      <c r="A91" s="232" t="s">
        <v>1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33" t="s">
        <v>59</v>
      </c>
      <c r="AT91" s="234"/>
      <c r="AU91" s="234"/>
      <c r="AV91" s="234"/>
      <c r="AW91" s="234"/>
      <c r="AX91" s="234"/>
      <c r="AY91" s="233" t="s">
        <v>59</v>
      </c>
      <c r="AZ91" s="234"/>
      <c r="BA91" s="234"/>
      <c r="BB91" s="234"/>
      <c r="BC91" s="234"/>
      <c r="BD91" s="234"/>
      <c r="BE91" s="235" t="s">
        <v>59</v>
      </c>
      <c r="BF91" s="235"/>
      <c r="BG91" s="235"/>
      <c r="BH91" s="235"/>
      <c r="BI91" s="235"/>
      <c r="BJ91" s="235"/>
      <c r="BK91" s="235"/>
      <c r="BL91" s="235"/>
      <c r="BM91" s="235"/>
      <c r="BN91" s="235"/>
      <c r="BO91" s="83"/>
      <c r="BP91" s="83"/>
      <c r="BQ91" s="83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112"/>
      <c r="CZ91" s="112"/>
      <c r="DA91" s="237"/>
      <c r="DB91" s="237"/>
      <c r="DC91" s="237"/>
      <c r="DD91" s="237"/>
      <c r="DE91" s="237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7"/>
      <c r="DR91" s="237"/>
      <c r="DS91" s="237"/>
      <c r="DT91" s="237"/>
      <c r="DU91" s="237"/>
      <c r="DV91" s="237"/>
      <c r="DW91" s="237"/>
      <c r="DX91" s="237"/>
      <c r="DY91" s="237"/>
      <c r="DZ91" s="237"/>
      <c r="EA91" s="237"/>
      <c r="EB91" s="237"/>
      <c r="EC91" s="237"/>
      <c r="ED91" s="237"/>
      <c r="EE91" s="352"/>
      <c r="EF91" s="352"/>
      <c r="EG91" s="352"/>
      <c r="EH91" s="352"/>
      <c r="EI91" s="352"/>
      <c r="EJ91" s="352"/>
      <c r="EK91" s="352"/>
      <c r="EL91" s="352"/>
      <c r="EM91" s="352"/>
      <c r="EN91" s="352"/>
      <c r="EO91" s="352"/>
      <c r="EP91" s="352"/>
      <c r="EQ91" s="352"/>
      <c r="ER91" s="352"/>
      <c r="ES91" s="352"/>
      <c r="ET91" s="238"/>
      <c r="EU91" s="238"/>
      <c r="EV91" s="238"/>
      <c r="EW91" s="238"/>
      <c r="EX91" s="238"/>
      <c r="EY91" s="238"/>
      <c r="EZ91" s="238"/>
      <c r="FA91" s="238"/>
      <c r="FB91" s="238"/>
      <c r="FC91" s="238"/>
      <c r="FD91" s="238"/>
      <c r="FE91" s="238"/>
      <c r="FF91" s="238"/>
      <c r="FG91" s="238"/>
      <c r="FH91" s="238"/>
      <c r="FI91" s="22"/>
    </row>
    <row r="92" spans="1:165" s="4" customFormat="1" ht="18.75">
      <c r="A92" s="232" t="s">
        <v>86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3">
        <v>310</v>
      </c>
      <c r="AS92" s="233" t="s">
        <v>59</v>
      </c>
      <c r="AT92" s="234"/>
      <c r="AU92" s="234"/>
      <c r="AV92" s="234"/>
      <c r="AW92" s="234"/>
      <c r="AX92" s="234"/>
      <c r="AY92" s="233" t="s">
        <v>59</v>
      </c>
      <c r="AZ92" s="234"/>
      <c r="BA92" s="234"/>
      <c r="BB92" s="234"/>
      <c r="BC92" s="234"/>
      <c r="BD92" s="234"/>
      <c r="BE92" s="235" t="s">
        <v>59</v>
      </c>
      <c r="BF92" s="235"/>
      <c r="BG92" s="235"/>
      <c r="BH92" s="235"/>
      <c r="BI92" s="235"/>
      <c r="BJ92" s="235"/>
      <c r="BK92" s="235"/>
      <c r="BL92" s="235"/>
      <c r="BM92" s="235"/>
      <c r="BN92" s="235"/>
      <c r="BO92" s="83"/>
      <c r="BP92" s="83"/>
      <c r="BQ92" s="83"/>
      <c r="BR92" s="244">
        <f>CY92+CZ92+EE92</f>
        <v>11819780</v>
      </c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112">
        <v>9753000</v>
      </c>
      <c r="CZ92" s="112">
        <f>CZ96</f>
        <v>1847000</v>
      </c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65"/>
      <c r="EE92" s="237">
        <f>EE94</f>
        <v>219780</v>
      </c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236"/>
      <c r="EU92" s="236"/>
      <c r="EV92" s="236"/>
      <c r="EW92" s="236"/>
      <c r="EX92" s="236"/>
      <c r="EY92" s="236"/>
      <c r="EZ92" s="236"/>
      <c r="FA92" s="236"/>
      <c r="FB92" s="236"/>
      <c r="FC92" s="236"/>
      <c r="FD92" s="236"/>
      <c r="FE92" s="236"/>
      <c r="FF92" s="236"/>
      <c r="FG92" s="236"/>
      <c r="FH92" s="236"/>
      <c r="FI92" s="22"/>
    </row>
    <row r="93" spans="1:165" s="4" customFormat="1" ht="18.75">
      <c r="A93" s="232" t="s">
        <v>87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3">
        <v>320</v>
      </c>
      <c r="AS93" s="233" t="s">
        <v>59</v>
      </c>
      <c r="AT93" s="234"/>
      <c r="AU93" s="234"/>
      <c r="AV93" s="234"/>
      <c r="AW93" s="234"/>
      <c r="AX93" s="234"/>
      <c r="AY93" s="233" t="s">
        <v>59</v>
      </c>
      <c r="AZ93" s="234"/>
      <c r="BA93" s="234"/>
      <c r="BB93" s="234"/>
      <c r="BC93" s="234"/>
      <c r="BD93" s="234"/>
      <c r="BE93" s="235" t="s">
        <v>59</v>
      </c>
      <c r="BF93" s="235"/>
      <c r="BG93" s="235"/>
      <c r="BH93" s="235"/>
      <c r="BI93" s="235"/>
      <c r="BJ93" s="235"/>
      <c r="BK93" s="235"/>
      <c r="BL93" s="235"/>
      <c r="BM93" s="235"/>
      <c r="BN93" s="235"/>
      <c r="BO93" s="83"/>
      <c r="BP93" s="83"/>
      <c r="BQ93" s="83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112"/>
      <c r="CZ93" s="112"/>
      <c r="DA93" s="237"/>
      <c r="DB93" s="237"/>
      <c r="DC93" s="237"/>
      <c r="DD93" s="237"/>
      <c r="DE93" s="237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352"/>
      <c r="DQ93" s="352"/>
      <c r="DR93" s="352"/>
      <c r="DS93" s="352"/>
      <c r="DT93" s="352"/>
      <c r="DU93" s="352"/>
      <c r="DV93" s="352"/>
      <c r="DW93" s="352"/>
      <c r="DX93" s="352"/>
      <c r="DY93" s="352"/>
      <c r="DZ93" s="352"/>
      <c r="EA93" s="352"/>
      <c r="EB93" s="352"/>
      <c r="EC93" s="352"/>
      <c r="ED93" s="343"/>
      <c r="EE93" s="237"/>
      <c r="EF93" s="237"/>
      <c r="EG93" s="237"/>
      <c r="EH93" s="237"/>
      <c r="EI93" s="237"/>
      <c r="EJ93" s="237"/>
      <c r="EK93" s="237"/>
      <c r="EL93" s="237"/>
      <c r="EM93" s="237"/>
      <c r="EN93" s="237"/>
      <c r="EO93" s="237"/>
      <c r="EP93" s="237"/>
      <c r="EQ93" s="237"/>
      <c r="ER93" s="237"/>
      <c r="ES93" s="237"/>
      <c r="ET93" s="236"/>
      <c r="EU93" s="236"/>
      <c r="EV93" s="236"/>
      <c r="EW93" s="236"/>
      <c r="EX93" s="236"/>
      <c r="EY93" s="236"/>
      <c r="EZ93" s="236"/>
      <c r="FA93" s="236"/>
      <c r="FB93" s="236"/>
      <c r="FC93" s="236"/>
      <c r="FD93" s="236"/>
      <c r="FE93" s="236"/>
      <c r="FF93" s="236"/>
      <c r="FG93" s="236"/>
      <c r="FH93" s="236"/>
      <c r="FI93" s="22"/>
    </row>
    <row r="94" spans="1:165" s="4" customFormat="1" ht="18.75">
      <c r="A94" s="232" t="s">
        <v>88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3">
        <v>400</v>
      </c>
      <c r="AS94" s="233" t="s">
        <v>59</v>
      </c>
      <c r="AT94" s="234"/>
      <c r="AU94" s="234"/>
      <c r="AV94" s="234"/>
      <c r="AW94" s="234"/>
      <c r="AX94" s="234"/>
      <c r="AY94" s="233" t="s">
        <v>59</v>
      </c>
      <c r="AZ94" s="234"/>
      <c r="BA94" s="234"/>
      <c r="BB94" s="234"/>
      <c r="BC94" s="234"/>
      <c r="BD94" s="234"/>
      <c r="BE94" s="235" t="s">
        <v>59</v>
      </c>
      <c r="BF94" s="235"/>
      <c r="BG94" s="235"/>
      <c r="BH94" s="235"/>
      <c r="BI94" s="235"/>
      <c r="BJ94" s="235"/>
      <c r="BK94" s="235"/>
      <c r="BL94" s="235"/>
      <c r="BM94" s="235"/>
      <c r="BN94" s="235"/>
      <c r="BO94" s="85" t="s">
        <v>59</v>
      </c>
      <c r="BP94" s="85" t="s">
        <v>59</v>
      </c>
      <c r="BQ94" s="85" t="s">
        <v>59</v>
      </c>
      <c r="BR94" s="244">
        <f>CY94+CZ94+EE94</f>
        <v>11819780</v>
      </c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112">
        <v>9753000</v>
      </c>
      <c r="CZ94" s="112">
        <f>CZ96</f>
        <v>1847000</v>
      </c>
      <c r="DA94" s="237"/>
      <c r="DB94" s="237"/>
      <c r="DC94" s="237"/>
      <c r="DD94" s="237"/>
      <c r="DE94" s="237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7"/>
      <c r="DZ94" s="237"/>
      <c r="EA94" s="237"/>
      <c r="EB94" s="237"/>
      <c r="EC94" s="237"/>
      <c r="ED94" s="237"/>
      <c r="EE94" s="265">
        <f>EE96</f>
        <v>219780</v>
      </c>
      <c r="EF94" s="266"/>
      <c r="EG94" s="266"/>
      <c r="EH94" s="266"/>
      <c r="EI94" s="266"/>
      <c r="EJ94" s="266"/>
      <c r="EK94" s="266"/>
      <c r="EL94" s="266"/>
      <c r="EM94" s="266"/>
      <c r="EN94" s="266"/>
      <c r="EO94" s="266"/>
      <c r="EP94" s="266"/>
      <c r="EQ94" s="266"/>
      <c r="ER94" s="266"/>
      <c r="ES94" s="267"/>
      <c r="ET94" s="216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8"/>
      <c r="FI94" s="22"/>
    </row>
    <row r="95" spans="1:165" s="4" customFormat="1" ht="18.75">
      <c r="A95" s="232" t="s">
        <v>1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33" t="s">
        <v>59</v>
      </c>
      <c r="AT95" s="234"/>
      <c r="AU95" s="234"/>
      <c r="AV95" s="234"/>
      <c r="AW95" s="234"/>
      <c r="AX95" s="234"/>
      <c r="AY95" s="233" t="s">
        <v>59</v>
      </c>
      <c r="AZ95" s="234"/>
      <c r="BA95" s="234"/>
      <c r="BB95" s="234"/>
      <c r="BC95" s="234"/>
      <c r="BD95" s="234"/>
      <c r="BE95" s="235" t="s">
        <v>59</v>
      </c>
      <c r="BF95" s="235"/>
      <c r="BG95" s="235"/>
      <c r="BH95" s="235"/>
      <c r="BI95" s="235"/>
      <c r="BJ95" s="235"/>
      <c r="BK95" s="235"/>
      <c r="BL95" s="235"/>
      <c r="BM95" s="235"/>
      <c r="BN95" s="235"/>
      <c r="BO95" s="83"/>
      <c r="BP95" s="83"/>
      <c r="BQ95" s="83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112"/>
      <c r="CZ95" s="112"/>
      <c r="DA95" s="237"/>
      <c r="DB95" s="237"/>
      <c r="DC95" s="237"/>
      <c r="DD95" s="237"/>
      <c r="DE95" s="237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7"/>
      <c r="DR95" s="237"/>
      <c r="DS95" s="237"/>
      <c r="DT95" s="237"/>
      <c r="DU95" s="237"/>
      <c r="DV95" s="237"/>
      <c r="DW95" s="237"/>
      <c r="DX95" s="237"/>
      <c r="DY95" s="237"/>
      <c r="DZ95" s="237"/>
      <c r="EA95" s="237"/>
      <c r="EB95" s="237"/>
      <c r="EC95" s="237"/>
      <c r="ED95" s="237"/>
      <c r="EE95" s="237"/>
      <c r="EF95" s="237"/>
      <c r="EG95" s="237"/>
      <c r="EH95" s="237"/>
      <c r="EI95" s="237"/>
      <c r="EJ95" s="237"/>
      <c r="EK95" s="237"/>
      <c r="EL95" s="237"/>
      <c r="EM95" s="237"/>
      <c r="EN95" s="237"/>
      <c r="EO95" s="237"/>
      <c r="EP95" s="237"/>
      <c r="EQ95" s="237"/>
      <c r="ER95" s="237"/>
      <c r="ES95" s="237"/>
      <c r="ET95" s="236"/>
      <c r="EU95" s="236"/>
      <c r="EV95" s="236"/>
      <c r="EW95" s="236"/>
      <c r="EX95" s="236"/>
      <c r="EY95" s="236"/>
      <c r="EZ95" s="236"/>
      <c r="FA95" s="236"/>
      <c r="FB95" s="236"/>
      <c r="FC95" s="236"/>
      <c r="FD95" s="236"/>
      <c r="FE95" s="236"/>
      <c r="FF95" s="236"/>
      <c r="FG95" s="236"/>
      <c r="FH95" s="236"/>
      <c r="FI95" s="22"/>
    </row>
    <row r="96" spans="1:165" s="4" customFormat="1" ht="18.75">
      <c r="A96" s="232" t="s">
        <v>89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6"/>
      <c r="AR96" s="63">
        <v>410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3"/>
      <c r="BP96" s="83"/>
      <c r="BQ96" s="83"/>
      <c r="BR96" s="244">
        <f>CY96+CZ96+EE96</f>
        <v>11819780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112">
        <v>9753000</v>
      </c>
      <c r="CZ96" s="112">
        <v>1847000</v>
      </c>
      <c r="DA96" s="237"/>
      <c r="DB96" s="237"/>
      <c r="DC96" s="237"/>
      <c r="DD96" s="237"/>
      <c r="DE96" s="237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7"/>
      <c r="DZ96" s="237"/>
      <c r="EA96" s="237"/>
      <c r="EB96" s="237"/>
      <c r="EC96" s="237"/>
      <c r="ED96" s="237"/>
      <c r="EE96" s="237">
        <v>219780</v>
      </c>
      <c r="EF96" s="237"/>
      <c r="EG96" s="237"/>
      <c r="EH96" s="237"/>
      <c r="EI96" s="237"/>
      <c r="EJ96" s="237"/>
      <c r="EK96" s="237"/>
      <c r="EL96" s="237"/>
      <c r="EM96" s="237"/>
      <c r="EN96" s="237"/>
      <c r="EO96" s="237"/>
      <c r="EP96" s="237"/>
      <c r="EQ96" s="237"/>
      <c r="ER96" s="237"/>
      <c r="ES96" s="237"/>
      <c r="ET96" s="236"/>
      <c r="EU96" s="236"/>
      <c r="EV96" s="236"/>
      <c r="EW96" s="236"/>
      <c r="EX96" s="236"/>
      <c r="EY96" s="236"/>
      <c r="EZ96" s="236"/>
      <c r="FA96" s="236"/>
      <c r="FB96" s="236"/>
      <c r="FC96" s="236"/>
      <c r="FD96" s="236"/>
      <c r="FE96" s="236"/>
      <c r="FF96" s="236"/>
      <c r="FG96" s="236"/>
      <c r="FH96" s="236"/>
      <c r="FI96" s="22"/>
    </row>
    <row r="97" spans="1:165" s="4" customFormat="1" ht="18.75">
      <c r="A97" s="232" t="s">
        <v>90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3">
        <v>420</v>
      </c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67"/>
      <c r="CZ97" s="67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6"/>
      <c r="EF97" s="236"/>
      <c r="EG97" s="236"/>
      <c r="EH97" s="236"/>
      <c r="EI97" s="236"/>
      <c r="EJ97" s="236"/>
      <c r="EK97" s="236"/>
      <c r="EL97" s="236"/>
      <c r="EM97" s="236"/>
      <c r="EN97" s="236"/>
      <c r="EO97" s="236"/>
      <c r="EP97" s="236"/>
      <c r="EQ97" s="236"/>
      <c r="ER97" s="236"/>
      <c r="ES97" s="236"/>
      <c r="ET97" s="236"/>
      <c r="EU97" s="236"/>
      <c r="EV97" s="236"/>
      <c r="EW97" s="236"/>
      <c r="EX97" s="236"/>
      <c r="EY97" s="236"/>
      <c r="EZ97" s="236"/>
      <c r="FA97" s="236"/>
      <c r="FB97" s="236"/>
      <c r="FC97" s="236"/>
      <c r="FD97" s="236"/>
      <c r="FE97" s="236"/>
      <c r="FF97" s="236"/>
      <c r="FG97" s="236"/>
      <c r="FH97" s="236"/>
      <c r="FI97" s="22"/>
    </row>
    <row r="98" spans="1:165" s="4" customFormat="1" ht="18.75">
      <c r="A98" s="232" t="s">
        <v>91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500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5" t="s">
        <v>59</v>
      </c>
      <c r="BP98" s="85" t="s">
        <v>59</v>
      </c>
      <c r="BQ98" s="85" t="s">
        <v>59</v>
      </c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67"/>
      <c r="CZ98" s="67"/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16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8"/>
      <c r="EE98" s="216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8"/>
      <c r="ET98" s="216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8"/>
      <c r="FI98" s="22"/>
    </row>
    <row r="99" spans="1:165" s="4" customFormat="1" ht="18" customHeight="1">
      <c r="A99" s="232" t="s">
        <v>92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3">
        <v>600</v>
      </c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5" t="s">
        <v>59</v>
      </c>
      <c r="BP99" s="85" t="s">
        <v>59</v>
      </c>
      <c r="BQ99" s="85" t="s">
        <v>59</v>
      </c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67"/>
      <c r="CZ99" s="67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16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8"/>
      <c r="EE99" s="216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8"/>
      <c r="ET99" s="216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8"/>
      <c r="FI99" s="22"/>
    </row>
    <row r="100" ht="10.5" customHeight="1" hidden="1">
      <c r="AQ100" s="170" t="e">
        <f>#REF!</f>
        <v>#REF!</v>
      </c>
    </row>
    <row r="101" spans="1:164" ht="39.75" customHeight="1">
      <c r="A101" s="195" t="s">
        <v>168</v>
      </c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</row>
    <row r="102" spans="1:164" ht="0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71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</row>
    <row r="103" spans="1:164" ht="52.5" customHeight="1">
      <c r="A103" s="195" t="s">
        <v>169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</row>
  </sheetData>
  <sheetProtection/>
  <mergeCells count="879">
    <mergeCell ref="DA99:DO99"/>
    <mergeCell ref="DP99:ED99"/>
    <mergeCell ref="EE99:ES99"/>
    <mergeCell ref="ET99:FH99"/>
    <mergeCell ref="A101:FH101"/>
    <mergeCell ref="A103:FH103"/>
    <mergeCell ref="DA98:DO98"/>
    <mergeCell ref="DP98:ED98"/>
    <mergeCell ref="EE98:ES98"/>
    <mergeCell ref="ET98:FH98"/>
    <mergeCell ref="A99:AQ99"/>
    <mergeCell ref="AS99:AX99"/>
    <mergeCell ref="AY99:BD99"/>
    <mergeCell ref="BE99:BN99"/>
    <mergeCell ref="BR99:CI99"/>
    <mergeCell ref="CJ99:CX99"/>
    <mergeCell ref="DA97:DO97"/>
    <mergeCell ref="DP97:ED97"/>
    <mergeCell ref="EE97:ES97"/>
    <mergeCell ref="ET97:FH97"/>
    <mergeCell ref="A98:AQ98"/>
    <mergeCell ref="AS98:AX98"/>
    <mergeCell ref="AY98:BD98"/>
    <mergeCell ref="BE98:BN98"/>
    <mergeCell ref="BR98:CI98"/>
    <mergeCell ref="CJ98:CX98"/>
    <mergeCell ref="DA96:DO96"/>
    <mergeCell ref="DP96:ED96"/>
    <mergeCell ref="EE96:ES96"/>
    <mergeCell ref="ET96:FH96"/>
    <mergeCell ref="A97:AQ97"/>
    <mergeCell ref="AS97:AX97"/>
    <mergeCell ref="AY97:BD97"/>
    <mergeCell ref="BE97:BN97"/>
    <mergeCell ref="BR97:CI97"/>
    <mergeCell ref="CJ97:CX97"/>
    <mergeCell ref="DA95:DO95"/>
    <mergeCell ref="DP95:ED95"/>
    <mergeCell ref="EE95:ES95"/>
    <mergeCell ref="ET95:FH95"/>
    <mergeCell ref="A96:AQ96"/>
    <mergeCell ref="AS96:AX96"/>
    <mergeCell ref="AY96:BD96"/>
    <mergeCell ref="BE96:BN96"/>
    <mergeCell ref="BR96:CI96"/>
    <mergeCell ref="CJ96:CX96"/>
    <mergeCell ref="DA94:DO94"/>
    <mergeCell ref="DP94:ED94"/>
    <mergeCell ref="EE94:ES94"/>
    <mergeCell ref="ET94:FH94"/>
    <mergeCell ref="A95:AQ95"/>
    <mergeCell ref="AS95:AX95"/>
    <mergeCell ref="AY95:BD95"/>
    <mergeCell ref="BE95:BN95"/>
    <mergeCell ref="BR95:CI95"/>
    <mergeCell ref="CJ95:CX95"/>
    <mergeCell ref="DA93:DO93"/>
    <mergeCell ref="DP93:ED93"/>
    <mergeCell ref="EE93:ES93"/>
    <mergeCell ref="ET93:FH93"/>
    <mergeCell ref="A94:AQ94"/>
    <mergeCell ref="AS94:AX94"/>
    <mergeCell ref="AY94:BD94"/>
    <mergeCell ref="BE94:BN94"/>
    <mergeCell ref="BR94:CI94"/>
    <mergeCell ref="CJ94:CX94"/>
    <mergeCell ref="DA92:DO92"/>
    <mergeCell ref="DP92:ED92"/>
    <mergeCell ref="EE92:ES92"/>
    <mergeCell ref="ET92:FH92"/>
    <mergeCell ref="A93:AQ93"/>
    <mergeCell ref="AS93:AX93"/>
    <mergeCell ref="AY93:BD93"/>
    <mergeCell ref="BE93:BN93"/>
    <mergeCell ref="BR93:CI93"/>
    <mergeCell ref="CJ93:CX93"/>
    <mergeCell ref="DA91:DO91"/>
    <mergeCell ref="DP91:ED91"/>
    <mergeCell ref="EE91:ES91"/>
    <mergeCell ref="ET91:FH91"/>
    <mergeCell ref="A92:AQ92"/>
    <mergeCell ref="AS92:AX92"/>
    <mergeCell ref="AY92:BD92"/>
    <mergeCell ref="BE92:BN92"/>
    <mergeCell ref="BR92:CI92"/>
    <mergeCell ref="CJ92:CX92"/>
    <mergeCell ref="DA90:DO90"/>
    <mergeCell ref="DP90:ED90"/>
    <mergeCell ref="EE90:ES90"/>
    <mergeCell ref="ET90:FH90"/>
    <mergeCell ref="A91:AQ91"/>
    <mergeCell ref="AS91:AX91"/>
    <mergeCell ref="AY91:BD91"/>
    <mergeCell ref="BE91:BN91"/>
    <mergeCell ref="BR91:CI91"/>
    <mergeCell ref="CJ91:CX91"/>
    <mergeCell ref="DA89:DO89"/>
    <mergeCell ref="DP89:ED89"/>
    <mergeCell ref="EE89:ES89"/>
    <mergeCell ref="ET89:FH89"/>
    <mergeCell ref="A90:AQ90"/>
    <mergeCell ref="AS90:AX90"/>
    <mergeCell ref="AY90:BD90"/>
    <mergeCell ref="BE90:BN90"/>
    <mergeCell ref="BR90:CI90"/>
    <mergeCell ref="CJ90:CX90"/>
    <mergeCell ref="A89:AQ89"/>
    <mergeCell ref="AS89:AX89"/>
    <mergeCell ref="AY89:BD89"/>
    <mergeCell ref="BE89:BN89"/>
    <mergeCell ref="BR89:CI89"/>
    <mergeCell ref="CJ89:CX89"/>
    <mergeCell ref="EU87:FH87"/>
    <mergeCell ref="A88:AQ88"/>
    <mergeCell ref="AS88:AX88"/>
    <mergeCell ref="AY88:BD88"/>
    <mergeCell ref="BE88:BN88"/>
    <mergeCell ref="BR88:CI88"/>
    <mergeCell ref="EE86:ES86"/>
    <mergeCell ref="A87:AQ87"/>
    <mergeCell ref="AS87:AX87"/>
    <mergeCell ref="AY87:BD87"/>
    <mergeCell ref="BE87:BN87"/>
    <mergeCell ref="BR87:CI87"/>
    <mergeCell ref="CJ87:CX87"/>
    <mergeCell ref="DA87:DO87"/>
    <mergeCell ref="DP87:ED87"/>
    <mergeCell ref="EE87:ES87"/>
    <mergeCell ref="EE85:ES85"/>
    <mergeCell ref="EU85:FH85"/>
    <mergeCell ref="A86:AQ86"/>
    <mergeCell ref="AS86:AX86"/>
    <mergeCell ref="AY86:BD86"/>
    <mergeCell ref="BE86:BN86"/>
    <mergeCell ref="BR86:CI86"/>
    <mergeCell ref="CJ86:CX86"/>
    <mergeCell ref="DA86:DO86"/>
    <mergeCell ref="DP86:ED86"/>
    <mergeCell ref="EE84:ES84"/>
    <mergeCell ref="EU84:FH84"/>
    <mergeCell ref="A85:AQ85"/>
    <mergeCell ref="AS85:AX85"/>
    <mergeCell ref="AY85:BD85"/>
    <mergeCell ref="BE85:BN85"/>
    <mergeCell ref="BR85:CI85"/>
    <mergeCell ref="CJ85:CX85"/>
    <mergeCell ref="DA85:DO85"/>
    <mergeCell ref="DP85:ED85"/>
    <mergeCell ref="EE83:ES83"/>
    <mergeCell ref="EU83:FH83"/>
    <mergeCell ref="A84:AQ84"/>
    <mergeCell ref="AS84:AX84"/>
    <mergeCell ref="AY84:BD84"/>
    <mergeCell ref="BE84:BN84"/>
    <mergeCell ref="BR84:CI84"/>
    <mergeCell ref="CJ84:CX84"/>
    <mergeCell ref="DA84:DO84"/>
    <mergeCell ref="DP84:ED84"/>
    <mergeCell ref="EE82:ES82"/>
    <mergeCell ref="ET82:FH82"/>
    <mergeCell ref="A83:AQ83"/>
    <mergeCell ref="AS83:AX83"/>
    <mergeCell ref="AY83:BD83"/>
    <mergeCell ref="BE83:BN83"/>
    <mergeCell ref="BR83:CI83"/>
    <mergeCell ref="CJ83:CX83"/>
    <mergeCell ref="DA83:DO83"/>
    <mergeCell ref="DP83:ED83"/>
    <mergeCell ref="EE81:ES81"/>
    <mergeCell ref="EU81:FH81"/>
    <mergeCell ref="A82:AQ82"/>
    <mergeCell ref="AS82:AX82"/>
    <mergeCell ref="AY82:BD82"/>
    <mergeCell ref="BE82:BN82"/>
    <mergeCell ref="BR82:CI82"/>
    <mergeCell ref="CJ82:CX82"/>
    <mergeCell ref="DA82:DO82"/>
    <mergeCell ref="DP82:ED82"/>
    <mergeCell ref="EE80:ES80"/>
    <mergeCell ref="EU80:FH80"/>
    <mergeCell ref="A81:AQ81"/>
    <mergeCell ref="AS81:AX81"/>
    <mergeCell ref="AY81:BD81"/>
    <mergeCell ref="BE81:BN81"/>
    <mergeCell ref="BR81:CI81"/>
    <mergeCell ref="CJ81:CX81"/>
    <mergeCell ref="DA81:DO81"/>
    <mergeCell ref="DP81:ED81"/>
    <mergeCell ref="EE79:ES79"/>
    <mergeCell ref="ET79:FH79"/>
    <mergeCell ref="A80:AQ80"/>
    <mergeCell ref="AS80:AX80"/>
    <mergeCell ref="AY80:BD80"/>
    <mergeCell ref="BE80:BN80"/>
    <mergeCell ref="BR80:CI80"/>
    <mergeCell ref="CJ80:CX80"/>
    <mergeCell ref="DA80:DO80"/>
    <mergeCell ref="DP80:ED80"/>
    <mergeCell ref="DP78:ED78"/>
    <mergeCell ref="EE78:ES78"/>
    <mergeCell ref="A79:AQ79"/>
    <mergeCell ref="AS79:AX79"/>
    <mergeCell ref="AY79:BD79"/>
    <mergeCell ref="BE79:BN79"/>
    <mergeCell ref="BR79:CI79"/>
    <mergeCell ref="CJ79:CX79"/>
    <mergeCell ref="DA79:DO79"/>
    <mergeCell ref="DP79:ED79"/>
    <mergeCell ref="DP77:ED77"/>
    <mergeCell ref="EE77:ES77"/>
    <mergeCell ref="ET77:FH77"/>
    <mergeCell ref="A78:AQ78"/>
    <mergeCell ref="AS78:AX78"/>
    <mergeCell ref="AY78:BD78"/>
    <mergeCell ref="BE78:BN78"/>
    <mergeCell ref="BR78:CI78"/>
    <mergeCell ref="CJ78:CX78"/>
    <mergeCell ref="DA78:DO78"/>
    <mergeCell ref="DP76:ED76"/>
    <mergeCell ref="EE76:ES76"/>
    <mergeCell ref="ET76:FH76"/>
    <mergeCell ref="A77:AQ77"/>
    <mergeCell ref="AS77:AX77"/>
    <mergeCell ref="AY77:BD77"/>
    <mergeCell ref="BE77:BN77"/>
    <mergeCell ref="BR77:CI77"/>
    <mergeCell ref="CJ77:CX77"/>
    <mergeCell ref="DA77:DO77"/>
    <mergeCell ref="DP75:ED75"/>
    <mergeCell ref="EE75:ES75"/>
    <mergeCell ref="ET75:FH75"/>
    <mergeCell ref="A76:AQ76"/>
    <mergeCell ref="AS76:AX76"/>
    <mergeCell ref="AY76:BD76"/>
    <mergeCell ref="BE76:BN76"/>
    <mergeCell ref="BR76:CI76"/>
    <mergeCell ref="CJ76:CX76"/>
    <mergeCell ref="DA76:DO76"/>
    <mergeCell ref="DP74:ED74"/>
    <mergeCell ref="EE74:ES74"/>
    <mergeCell ref="ET74:FH74"/>
    <mergeCell ref="A75:AQ75"/>
    <mergeCell ref="AS75:AX75"/>
    <mergeCell ref="AY75:BD75"/>
    <mergeCell ref="BE75:BN75"/>
    <mergeCell ref="BR75:CI75"/>
    <mergeCell ref="CJ75:CX75"/>
    <mergeCell ref="DA75:DO75"/>
    <mergeCell ref="DP73:ED73"/>
    <mergeCell ref="EE73:ES73"/>
    <mergeCell ref="ET73:FH73"/>
    <mergeCell ref="A74:AQ74"/>
    <mergeCell ref="AS74:AX74"/>
    <mergeCell ref="AY74:BD74"/>
    <mergeCell ref="BE74:BN74"/>
    <mergeCell ref="BR74:CI74"/>
    <mergeCell ref="CJ74:CX74"/>
    <mergeCell ref="DA74:DO74"/>
    <mergeCell ref="DP72:ED72"/>
    <mergeCell ref="EE72:ES72"/>
    <mergeCell ref="EU72:FH72"/>
    <mergeCell ref="A73:AQ73"/>
    <mergeCell ref="AS73:AX73"/>
    <mergeCell ref="AY73:BD73"/>
    <mergeCell ref="BE73:BN73"/>
    <mergeCell ref="BR73:CI73"/>
    <mergeCell ref="CJ73:CX73"/>
    <mergeCell ref="DA73:DO73"/>
    <mergeCell ref="DP71:ED71"/>
    <mergeCell ref="EE71:ES71"/>
    <mergeCell ref="EU71:FH71"/>
    <mergeCell ref="A72:AQ72"/>
    <mergeCell ref="AS72:AX72"/>
    <mergeCell ref="AY72:BD72"/>
    <mergeCell ref="BE72:BN72"/>
    <mergeCell ref="BR72:CI72"/>
    <mergeCell ref="CJ72:CX72"/>
    <mergeCell ref="DA72:DO72"/>
    <mergeCell ref="DP70:ED70"/>
    <mergeCell ref="EE70:ES70"/>
    <mergeCell ref="EU70:FH70"/>
    <mergeCell ref="A71:AQ71"/>
    <mergeCell ref="AS71:AX71"/>
    <mergeCell ref="AY71:BD71"/>
    <mergeCell ref="BE71:BN71"/>
    <mergeCell ref="BR71:CI71"/>
    <mergeCell ref="CJ71:CX71"/>
    <mergeCell ref="DA71:DO71"/>
    <mergeCell ref="DP69:ED69"/>
    <mergeCell ref="EE69:ES69"/>
    <mergeCell ref="EU69:FH69"/>
    <mergeCell ref="A70:AQ70"/>
    <mergeCell ref="AS70:AX70"/>
    <mergeCell ref="AY70:BD70"/>
    <mergeCell ref="BE70:BN70"/>
    <mergeCell ref="BR70:CI70"/>
    <mergeCell ref="CJ70:CX70"/>
    <mergeCell ref="DA70:DO70"/>
    <mergeCell ref="DP68:ED68"/>
    <mergeCell ref="EE68:ES68"/>
    <mergeCell ref="EU68:FH68"/>
    <mergeCell ref="A69:AQ69"/>
    <mergeCell ref="AS69:AX69"/>
    <mergeCell ref="AY69:BD69"/>
    <mergeCell ref="BE69:BN69"/>
    <mergeCell ref="BR69:CI69"/>
    <mergeCell ref="CJ69:CX69"/>
    <mergeCell ref="DA69:DO69"/>
    <mergeCell ref="DP67:ED67"/>
    <mergeCell ref="EE67:ES67"/>
    <mergeCell ref="EU67:FH67"/>
    <mergeCell ref="A68:AQ68"/>
    <mergeCell ref="AS68:AX68"/>
    <mergeCell ref="AY68:BD68"/>
    <mergeCell ref="BE68:BN68"/>
    <mergeCell ref="BR68:CI68"/>
    <mergeCell ref="CJ68:CX68"/>
    <mergeCell ref="DA68:DO68"/>
    <mergeCell ref="DP66:ED66"/>
    <mergeCell ref="EE66:ES66"/>
    <mergeCell ref="ET66:FH66"/>
    <mergeCell ref="A67:AQ67"/>
    <mergeCell ref="AS67:AX67"/>
    <mergeCell ref="AY67:BD67"/>
    <mergeCell ref="BE67:BN67"/>
    <mergeCell ref="BR67:CI67"/>
    <mergeCell ref="CJ67:CX67"/>
    <mergeCell ref="DA67:DO67"/>
    <mergeCell ref="DA65:DO65"/>
    <mergeCell ref="DP65:ED65"/>
    <mergeCell ref="EE65:ES65"/>
    <mergeCell ref="A66:AQ66"/>
    <mergeCell ref="AS66:AX66"/>
    <mergeCell ref="AY66:BD66"/>
    <mergeCell ref="BE66:BN66"/>
    <mergeCell ref="BR66:CI66"/>
    <mergeCell ref="CJ66:CX66"/>
    <mergeCell ref="DA66:DO66"/>
    <mergeCell ref="DA64:DO64"/>
    <mergeCell ref="DP64:ED64"/>
    <mergeCell ref="EE64:ES64"/>
    <mergeCell ref="EU64:FH64"/>
    <mergeCell ref="A65:AQ65"/>
    <mergeCell ref="AS65:AX65"/>
    <mergeCell ref="AY65:BD65"/>
    <mergeCell ref="BE65:BN65"/>
    <mergeCell ref="BR65:CI65"/>
    <mergeCell ref="CJ65:CX65"/>
    <mergeCell ref="DA63:DO63"/>
    <mergeCell ref="DP63:ED63"/>
    <mergeCell ref="EE63:ES63"/>
    <mergeCell ref="ET63:FH63"/>
    <mergeCell ref="A64:AQ64"/>
    <mergeCell ref="AS64:AX64"/>
    <mergeCell ref="AY64:BD64"/>
    <mergeCell ref="BE64:BN64"/>
    <mergeCell ref="BR64:CI64"/>
    <mergeCell ref="CJ64:CX64"/>
    <mergeCell ref="DA62:DO62"/>
    <mergeCell ref="DP62:ED62"/>
    <mergeCell ref="EE62:ES62"/>
    <mergeCell ref="EU62:FH62"/>
    <mergeCell ref="A63:AQ63"/>
    <mergeCell ref="AS63:AX63"/>
    <mergeCell ref="AY63:BD63"/>
    <mergeCell ref="BE63:BN63"/>
    <mergeCell ref="BR63:CI63"/>
    <mergeCell ref="CJ63:CX63"/>
    <mergeCell ref="DA60:DO60"/>
    <mergeCell ref="DP60:ED60"/>
    <mergeCell ref="EE60:ES60"/>
    <mergeCell ref="EU60:FH60"/>
    <mergeCell ref="A62:AQ62"/>
    <mergeCell ref="AS62:AX62"/>
    <mergeCell ref="AY62:BD62"/>
    <mergeCell ref="BE62:BN62"/>
    <mergeCell ref="BR62:CI62"/>
    <mergeCell ref="CJ62:CX62"/>
    <mergeCell ref="DA59:DO59"/>
    <mergeCell ref="DP59:ED59"/>
    <mergeCell ref="EE59:ES59"/>
    <mergeCell ref="ET59:FH59"/>
    <mergeCell ref="A60:AQ60"/>
    <mergeCell ref="AS60:AX60"/>
    <mergeCell ref="AY60:BD60"/>
    <mergeCell ref="BE60:BN60"/>
    <mergeCell ref="BR60:CI60"/>
    <mergeCell ref="CJ60:CX60"/>
    <mergeCell ref="DA58:DO58"/>
    <mergeCell ref="DP58:ED58"/>
    <mergeCell ref="EE58:ES58"/>
    <mergeCell ref="ET58:FH58"/>
    <mergeCell ref="A59:AQ59"/>
    <mergeCell ref="AS59:AX59"/>
    <mergeCell ref="AY59:BD59"/>
    <mergeCell ref="BE59:BN59"/>
    <mergeCell ref="BR59:CI59"/>
    <mergeCell ref="CJ59:CX59"/>
    <mergeCell ref="DA57:DO57"/>
    <mergeCell ref="DP57:ED57"/>
    <mergeCell ref="EE57:ES57"/>
    <mergeCell ref="ET57:FH57"/>
    <mergeCell ref="A58:AQ58"/>
    <mergeCell ref="AS58:AX58"/>
    <mergeCell ref="AY58:BD58"/>
    <mergeCell ref="BE58:BN58"/>
    <mergeCell ref="BR58:CI58"/>
    <mergeCell ref="CJ58:CX58"/>
    <mergeCell ref="DA56:DO56"/>
    <mergeCell ref="DP56:ED56"/>
    <mergeCell ref="EE56:ES56"/>
    <mergeCell ref="ET56:FH56"/>
    <mergeCell ref="A57:AQ57"/>
    <mergeCell ref="AS57:AX57"/>
    <mergeCell ref="AY57:BD57"/>
    <mergeCell ref="BE57:BN57"/>
    <mergeCell ref="BR57:CI57"/>
    <mergeCell ref="CJ57:CX57"/>
    <mergeCell ref="DA55:DO55"/>
    <mergeCell ref="DP55:ED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A54:DO54"/>
    <mergeCell ref="DP54:ED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DA53:DO53"/>
    <mergeCell ref="DP53:ED53"/>
    <mergeCell ref="EE53:ES53"/>
    <mergeCell ref="ET53:FH53"/>
    <mergeCell ref="A54:AQ54"/>
    <mergeCell ref="AS54:AX54"/>
    <mergeCell ref="AY54:BD54"/>
    <mergeCell ref="BE54:BN54"/>
    <mergeCell ref="BR54:CI54"/>
    <mergeCell ref="CJ54:CX54"/>
    <mergeCell ref="DA52:DO52"/>
    <mergeCell ref="DP52:ED52"/>
    <mergeCell ref="EE52:ES52"/>
    <mergeCell ref="ET52:FH52"/>
    <mergeCell ref="A53:AQ53"/>
    <mergeCell ref="AS53:AX53"/>
    <mergeCell ref="AY53:BD53"/>
    <mergeCell ref="BE53:BN53"/>
    <mergeCell ref="BR53:CI53"/>
    <mergeCell ref="CJ53:CX53"/>
    <mergeCell ref="DA51:DO51"/>
    <mergeCell ref="DP51:ED51"/>
    <mergeCell ref="EE51:ES51"/>
    <mergeCell ref="ET51:FH51"/>
    <mergeCell ref="A52:AQ52"/>
    <mergeCell ref="AS52:AX52"/>
    <mergeCell ref="AY52:BD52"/>
    <mergeCell ref="BE52:BN52"/>
    <mergeCell ref="BR52:CI52"/>
    <mergeCell ref="CJ52:CX52"/>
    <mergeCell ref="A51:AQ51"/>
    <mergeCell ref="AS51:AX51"/>
    <mergeCell ref="AY51:BD51"/>
    <mergeCell ref="BE51:BN51"/>
    <mergeCell ref="BR51:CI51"/>
    <mergeCell ref="CJ51:CX51"/>
    <mergeCell ref="EE49:ES49"/>
    <mergeCell ref="A50:AQ50"/>
    <mergeCell ref="AS50:AX50"/>
    <mergeCell ref="AY50:BD50"/>
    <mergeCell ref="BE50:BN50"/>
    <mergeCell ref="BR50:CI50"/>
    <mergeCell ref="CJ50:CX50"/>
    <mergeCell ref="DA50:DO50"/>
    <mergeCell ref="DP48:ED48"/>
    <mergeCell ref="EE48:ES48"/>
    <mergeCell ref="A49:AQ49"/>
    <mergeCell ref="AS49:AX49"/>
    <mergeCell ref="AY49:BD49"/>
    <mergeCell ref="BE49:BN49"/>
    <mergeCell ref="BR49:CI49"/>
    <mergeCell ref="CJ49:CX49"/>
    <mergeCell ref="DA49:DO49"/>
    <mergeCell ref="DP49:ED49"/>
    <mergeCell ref="DA47:DO47"/>
    <mergeCell ref="DP47:ED47"/>
    <mergeCell ref="EE47:ES47"/>
    <mergeCell ref="A48:AQ48"/>
    <mergeCell ref="AS48:AX48"/>
    <mergeCell ref="AY48:BD48"/>
    <mergeCell ref="BE48:BN48"/>
    <mergeCell ref="BR48:CI48"/>
    <mergeCell ref="CJ48:CX48"/>
    <mergeCell ref="DA48:DO48"/>
    <mergeCell ref="A47:AQ47"/>
    <mergeCell ref="AS47:AX47"/>
    <mergeCell ref="AY47:BD47"/>
    <mergeCell ref="BE47:BN47"/>
    <mergeCell ref="BR47:CI47"/>
    <mergeCell ref="CJ47:CX47"/>
    <mergeCell ref="EU45:FH45"/>
    <mergeCell ref="A46:AQ46"/>
    <mergeCell ref="AS46:AX46"/>
    <mergeCell ref="AY46:BD46"/>
    <mergeCell ref="BE46:BN46"/>
    <mergeCell ref="BR46:CI46"/>
    <mergeCell ref="EE46:ES46"/>
    <mergeCell ref="EU46:FH46"/>
    <mergeCell ref="EU44:FH44"/>
    <mergeCell ref="A45:AQ45"/>
    <mergeCell ref="AS45:AX45"/>
    <mergeCell ref="AY45:BD45"/>
    <mergeCell ref="BE45:BN45"/>
    <mergeCell ref="BR45:CI45"/>
    <mergeCell ref="CJ45:CX45"/>
    <mergeCell ref="DA45:DO45"/>
    <mergeCell ref="DP45:ED45"/>
    <mergeCell ref="EE45:ES45"/>
    <mergeCell ref="ET43:FH43"/>
    <mergeCell ref="A44:AQ44"/>
    <mergeCell ref="AS44:AX44"/>
    <mergeCell ref="AY44:BD44"/>
    <mergeCell ref="BE44:BN44"/>
    <mergeCell ref="BR44:CI44"/>
    <mergeCell ref="CJ44:CX44"/>
    <mergeCell ref="DA44:DO44"/>
    <mergeCell ref="DP44:ED44"/>
    <mergeCell ref="EE44:ES44"/>
    <mergeCell ref="EE42:ES42"/>
    <mergeCell ref="A43:AQ43"/>
    <mergeCell ref="AS43:AX43"/>
    <mergeCell ref="AY43:BD43"/>
    <mergeCell ref="BE43:BN43"/>
    <mergeCell ref="BR43:CI43"/>
    <mergeCell ref="CJ43:CX43"/>
    <mergeCell ref="DA43:DO43"/>
    <mergeCell ref="DP43:ED43"/>
    <mergeCell ref="EE43:ES43"/>
    <mergeCell ref="DP41:ED41"/>
    <mergeCell ref="EE41:ES41"/>
    <mergeCell ref="A42:AQ42"/>
    <mergeCell ref="AS42:AX42"/>
    <mergeCell ref="AY42:BD42"/>
    <mergeCell ref="BE42:BN42"/>
    <mergeCell ref="BR42:CI42"/>
    <mergeCell ref="CJ42:CX42"/>
    <mergeCell ref="DA42:DO42"/>
    <mergeCell ref="DP42:ED42"/>
    <mergeCell ref="DA40:DO40"/>
    <mergeCell ref="DP40:ED40"/>
    <mergeCell ref="EE40:ES40"/>
    <mergeCell ref="A41:AQ41"/>
    <mergeCell ref="AS41:AX41"/>
    <mergeCell ref="AY41:BD41"/>
    <mergeCell ref="BE41:BN41"/>
    <mergeCell ref="BR41:CI41"/>
    <mergeCell ref="CJ41:CX41"/>
    <mergeCell ref="DA41:DO41"/>
    <mergeCell ref="DA39:DO39"/>
    <mergeCell ref="DP39:ED39"/>
    <mergeCell ref="EE39:ES39"/>
    <mergeCell ref="EU39:FH39"/>
    <mergeCell ref="A40:AQ40"/>
    <mergeCell ref="AS40:AX40"/>
    <mergeCell ref="AY40:BD40"/>
    <mergeCell ref="BE40:BN40"/>
    <mergeCell ref="BR40:CI40"/>
    <mergeCell ref="CJ40:CX40"/>
    <mergeCell ref="DA38:DO38"/>
    <mergeCell ref="DP38:ED38"/>
    <mergeCell ref="EE38:ES38"/>
    <mergeCell ref="EU38:FH38"/>
    <mergeCell ref="A39:AQ39"/>
    <mergeCell ref="AS39:AX39"/>
    <mergeCell ref="AY39:BD39"/>
    <mergeCell ref="BE39:BN39"/>
    <mergeCell ref="BR39:CI39"/>
    <mergeCell ref="CJ39:CX39"/>
    <mergeCell ref="DA37:DO37"/>
    <mergeCell ref="DP37:ED37"/>
    <mergeCell ref="EE37:ES37"/>
    <mergeCell ref="EU37:FH37"/>
    <mergeCell ref="A38:AQ38"/>
    <mergeCell ref="AS38:AX38"/>
    <mergeCell ref="AY38:BD38"/>
    <mergeCell ref="BE38:BN38"/>
    <mergeCell ref="BR38:CI38"/>
    <mergeCell ref="CJ38:CX38"/>
    <mergeCell ref="DA36:DO36"/>
    <mergeCell ref="DP36:ED36"/>
    <mergeCell ref="EE36:ES36"/>
    <mergeCell ref="ET36:FH36"/>
    <mergeCell ref="A37:AQ37"/>
    <mergeCell ref="AS37:AX37"/>
    <mergeCell ref="AY37:BD37"/>
    <mergeCell ref="BE37:BN37"/>
    <mergeCell ref="BR37:CI37"/>
    <mergeCell ref="CJ37:CX37"/>
    <mergeCell ref="DA35:DO35"/>
    <mergeCell ref="DP35:ED35"/>
    <mergeCell ref="EE35:ES35"/>
    <mergeCell ref="ET35:FH35"/>
    <mergeCell ref="A36:AQ36"/>
    <mergeCell ref="AS36:AX36"/>
    <mergeCell ref="AY36:BD36"/>
    <mergeCell ref="BE36:BN36"/>
    <mergeCell ref="BR36:CI36"/>
    <mergeCell ref="CJ36:CX36"/>
    <mergeCell ref="DA34:DO34"/>
    <mergeCell ref="DP34:ED34"/>
    <mergeCell ref="EE34:ES34"/>
    <mergeCell ref="ET34:FH34"/>
    <mergeCell ref="A35:AQ35"/>
    <mergeCell ref="AS35:AX35"/>
    <mergeCell ref="AY35:BD35"/>
    <mergeCell ref="BE35:BN35"/>
    <mergeCell ref="BR35:CI35"/>
    <mergeCell ref="CJ35:CX35"/>
    <mergeCell ref="DA33:DO33"/>
    <mergeCell ref="DP33:ED33"/>
    <mergeCell ref="EE33:ES33"/>
    <mergeCell ref="ET33:FH33"/>
    <mergeCell ref="A34:AQ34"/>
    <mergeCell ref="AS34:AX34"/>
    <mergeCell ref="AY34:BD34"/>
    <mergeCell ref="BE34:BN34"/>
    <mergeCell ref="BR34:CI34"/>
    <mergeCell ref="CJ34:CX34"/>
    <mergeCell ref="DA32:DO32"/>
    <mergeCell ref="DP32:ED32"/>
    <mergeCell ref="EE32:ES32"/>
    <mergeCell ref="ET32:FH32"/>
    <mergeCell ref="A33:AQ33"/>
    <mergeCell ref="AS33:AX33"/>
    <mergeCell ref="AY33:BD33"/>
    <mergeCell ref="BE33:BN33"/>
    <mergeCell ref="BR33:CI33"/>
    <mergeCell ref="CJ33:CX33"/>
    <mergeCell ref="DA31:DO31"/>
    <mergeCell ref="DP31:ED31"/>
    <mergeCell ref="EE31:ES31"/>
    <mergeCell ref="ET31:FH31"/>
    <mergeCell ref="A32:AQ32"/>
    <mergeCell ref="AS32:AX32"/>
    <mergeCell ref="AY32:BD32"/>
    <mergeCell ref="BE32:BN32"/>
    <mergeCell ref="BR32:CI32"/>
    <mergeCell ref="CJ32:CX32"/>
    <mergeCell ref="DA30:DO30"/>
    <mergeCell ref="DP30:ED30"/>
    <mergeCell ref="EE30:ES30"/>
    <mergeCell ref="ET30:FH30"/>
    <mergeCell ref="A31:AQ31"/>
    <mergeCell ref="AS31:AX31"/>
    <mergeCell ref="AY31:BD31"/>
    <mergeCell ref="BE31:BN31"/>
    <mergeCell ref="BR31:CI31"/>
    <mergeCell ref="CJ31:CX31"/>
    <mergeCell ref="DA29:DO29"/>
    <mergeCell ref="DP29:ED29"/>
    <mergeCell ref="EE29:ES29"/>
    <mergeCell ref="ET29:FH29"/>
    <mergeCell ref="A30:AQ30"/>
    <mergeCell ref="AS30:AX30"/>
    <mergeCell ref="AY30:BD30"/>
    <mergeCell ref="BE30:BN30"/>
    <mergeCell ref="BR30:CI30"/>
    <mergeCell ref="CJ30:CX30"/>
    <mergeCell ref="DA28:DO28"/>
    <mergeCell ref="DP28:ED28"/>
    <mergeCell ref="EE28:ES28"/>
    <mergeCell ref="ET28:FG28"/>
    <mergeCell ref="A29:AQ29"/>
    <mergeCell ref="AS29:AX29"/>
    <mergeCell ref="AY29:BD29"/>
    <mergeCell ref="BE29:BN29"/>
    <mergeCell ref="BR29:CI29"/>
    <mergeCell ref="CJ29:CX29"/>
    <mergeCell ref="DA27:DO27"/>
    <mergeCell ref="DP27:ED27"/>
    <mergeCell ref="EE27:ES27"/>
    <mergeCell ref="ET27:FG27"/>
    <mergeCell ref="A28:AQ28"/>
    <mergeCell ref="AS28:AX28"/>
    <mergeCell ref="AY28:BD28"/>
    <mergeCell ref="BE28:BN28"/>
    <mergeCell ref="BR28:CI28"/>
    <mergeCell ref="CJ28:CX28"/>
    <mergeCell ref="DA26:DO26"/>
    <mergeCell ref="DP26:ED26"/>
    <mergeCell ref="EE26:ES26"/>
    <mergeCell ref="ET26:FH26"/>
    <mergeCell ref="A27:AQ27"/>
    <mergeCell ref="AS27:AX27"/>
    <mergeCell ref="AY27:BD27"/>
    <mergeCell ref="BE27:BN27"/>
    <mergeCell ref="BR27:CI27"/>
    <mergeCell ref="CJ27:CX27"/>
    <mergeCell ref="DA25:DO25"/>
    <mergeCell ref="DP25:ED25"/>
    <mergeCell ref="EE25:ES25"/>
    <mergeCell ref="ET25:FH25"/>
    <mergeCell ref="A26:AQ26"/>
    <mergeCell ref="AS26:AX26"/>
    <mergeCell ref="AY26:BD26"/>
    <mergeCell ref="BE26:BN26"/>
    <mergeCell ref="BR26:CI26"/>
    <mergeCell ref="CJ26:CX26"/>
    <mergeCell ref="DA24:DO24"/>
    <mergeCell ref="DP24:ED24"/>
    <mergeCell ref="EE24:ES24"/>
    <mergeCell ref="ET24:FH24"/>
    <mergeCell ref="A25:AQ25"/>
    <mergeCell ref="AS25:AX25"/>
    <mergeCell ref="AY25:BD25"/>
    <mergeCell ref="BE25:BN25"/>
    <mergeCell ref="BR25:CI25"/>
    <mergeCell ref="CJ25:CX25"/>
    <mergeCell ref="A24:AQ24"/>
    <mergeCell ref="AS24:AX24"/>
    <mergeCell ref="AY24:BD24"/>
    <mergeCell ref="BE24:BN24"/>
    <mergeCell ref="BR24:CI24"/>
    <mergeCell ref="CJ24:CX24"/>
    <mergeCell ref="DA22:DO22"/>
    <mergeCell ref="DP22:ED22"/>
    <mergeCell ref="EE22:ES22"/>
    <mergeCell ref="EU22:FH22"/>
    <mergeCell ref="A23:AQ23"/>
    <mergeCell ref="AS23:AX23"/>
    <mergeCell ref="AY23:BD23"/>
    <mergeCell ref="BE23:BN23"/>
    <mergeCell ref="BR23:CI23"/>
    <mergeCell ref="CJ21:CX21"/>
    <mergeCell ref="DA21:DO21"/>
    <mergeCell ref="DP21:ED21"/>
    <mergeCell ref="EE21:ES21"/>
    <mergeCell ref="A22:AQ22"/>
    <mergeCell ref="AS22:AX22"/>
    <mergeCell ref="AY22:BD22"/>
    <mergeCell ref="BE22:BN22"/>
    <mergeCell ref="BR22:CI22"/>
    <mergeCell ref="CJ22:CX22"/>
    <mergeCell ref="CJ20:CX20"/>
    <mergeCell ref="DA20:DO20"/>
    <mergeCell ref="DP20:ED20"/>
    <mergeCell ref="EE20:ES20"/>
    <mergeCell ref="ET20:FH20"/>
    <mergeCell ref="A21:AQ21"/>
    <mergeCell ref="AS21:AX21"/>
    <mergeCell ref="AY21:BD21"/>
    <mergeCell ref="BE21:BN21"/>
    <mergeCell ref="BR21:CI21"/>
    <mergeCell ref="CJ19:CX19"/>
    <mergeCell ref="DA19:DO19"/>
    <mergeCell ref="DP19:ED19"/>
    <mergeCell ref="EE19:ES19"/>
    <mergeCell ref="ET19:FH19"/>
    <mergeCell ref="A20:AQ20"/>
    <mergeCell ref="AS20:AX20"/>
    <mergeCell ref="AY20:BD20"/>
    <mergeCell ref="BE20:BN20"/>
    <mergeCell ref="BR20:CI20"/>
    <mergeCell ref="CJ18:CX18"/>
    <mergeCell ref="DA18:DO18"/>
    <mergeCell ref="DP18:ED18"/>
    <mergeCell ref="EE18:ES18"/>
    <mergeCell ref="EU18:FH18"/>
    <mergeCell ref="A19:AQ19"/>
    <mergeCell ref="AS19:AX19"/>
    <mergeCell ref="AY19:BD19"/>
    <mergeCell ref="BE19:BN19"/>
    <mergeCell ref="BR19:CI19"/>
    <mergeCell ref="CJ17:CX17"/>
    <mergeCell ref="DA17:DO17"/>
    <mergeCell ref="DP17:ED17"/>
    <mergeCell ref="EE17:ES17"/>
    <mergeCell ref="EU17:FH17"/>
    <mergeCell ref="A18:AQ18"/>
    <mergeCell ref="AS18:AX18"/>
    <mergeCell ref="AY18:BD18"/>
    <mergeCell ref="BE18:BN18"/>
    <mergeCell ref="BR18:CH18"/>
    <mergeCell ref="CJ16:CX16"/>
    <mergeCell ref="DA16:DO16"/>
    <mergeCell ref="DP16:ED16"/>
    <mergeCell ref="EE16:ES16"/>
    <mergeCell ref="ET16:FH16"/>
    <mergeCell ref="A17:AQ17"/>
    <mergeCell ref="AS17:AX17"/>
    <mergeCell ref="AY17:BD17"/>
    <mergeCell ref="BE17:BN17"/>
    <mergeCell ref="BR17:CI17"/>
    <mergeCell ref="CJ15:CX15"/>
    <mergeCell ref="DA15:DO15"/>
    <mergeCell ref="DP15:ED15"/>
    <mergeCell ref="EE15:ES15"/>
    <mergeCell ref="EU15:FH15"/>
    <mergeCell ref="A16:AQ16"/>
    <mergeCell ref="AS16:AX16"/>
    <mergeCell ref="AY16:BD16"/>
    <mergeCell ref="BE16:BN16"/>
    <mergeCell ref="BR16:CI16"/>
    <mergeCell ref="CJ14:CX14"/>
    <mergeCell ref="DA14:DO14"/>
    <mergeCell ref="DP14:ED14"/>
    <mergeCell ref="EE14:ES14"/>
    <mergeCell ref="ET14:FH14"/>
    <mergeCell ref="A15:AQ15"/>
    <mergeCell ref="AS15:AX15"/>
    <mergeCell ref="AY15:BD15"/>
    <mergeCell ref="BE15:BN15"/>
    <mergeCell ref="BR15:CI15"/>
    <mergeCell ref="CJ13:CX13"/>
    <mergeCell ref="DA13:DO13"/>
    <mergeCell ref="DP13:ED13"/>
    <mergeCell ref="EE13:ES13"/>
    <mergeCell ref="ET13:FH13"/>
    <mergeCell ref="A14:AQ14"/>
    <mergeCell ref="AS14:AX14"/>
    <mergeCell ref="AY14:BD14"/>
    <mergeCell ref="BE14:BN14"/>
    <mergeCell ref="BR14:CI14"/>
    <mergeCell ref="CJ12:CX12"/>
    <mergeCell ref="DA12:DO12"/>
    <mergeCell ref="DP12:ED12"/>
    <mergeCell ref="EE12:ES12"/>
    <mergeCell ref="ET12:FH12"/>
    <mergeCell ref="A13:AQ13"/>
    <mergeCell ref="AS13:AX13"/>
    <mergeCell ref="AY13:BD13"/>
    <mergeCell ref="BE13:BN13"/>
    <mergeCell ref="BR13:CI13"/>
    <mergeCell ref="CJ11:CX11"/>
    <mergeCell ref="DA11:DO11"/>
    <mergeCell ref="DP11:ED11"/>
    <mergeCell ref="EE11:ES11"/>
    <mergeCell ref="ET11:FH11"/>
    <mergeCell ref="A12:AQ12"/>
    <mergeCell ref="AS12:AX12"/>
    <mergeCell ref="AY12:BD12"/>
    <mergeCell ref="BE12:BN12"/>
    <mergeCell ref="BR12:CI12"/>
    <mergeCell ref="AS10:AX10"/>
    <mergeCell ref="AY10:BD10"/>
    <mergeCell ref="BE10:BN10"/>
    <mergeCell ref="EE10:ES10"/>
    <mergeCell ref="ET10:FH10"/>
    <mergeCell ref="A11:AQ11"/>
    <mergeCell ref="AS11:AX11"/>
    <mergeCell ref="AY11:BD11"/>
    <mergeCell ref="BE11:BN11"/>
    <mergeCell ref="BR11:CI11"/>
    <mergeCell ref="BR8:CI10"/>
    <mergeCell ref="CJ8:FH8"/>
    <mergeCell ref="CJ9:CX10"/>
    <mergeCell ref="CY9:CY10"/>
    <mergeCell ref="CZ9:CZ10"/>
    <mergeCell ref="DA9:DO10"/>
    <mergeCell ref="DP9:ED10"/>
    <mergeCell ref="EE9:FH9"/>
    <mergeCell ref="EH2:FH3"/>
    <mergeCell ref="A4:FH4"/>
    <mergeCell ref="AS5:AX5"/>
    <mergeCell ref="AY5:BD5"/>
    <mergeCell ref="A6:AQ10"/>
    <mergeCell ref="AR6:AR10"/>
    <mergeCell ref="AS6:BP9"/>
    <mergeCell ref="BQ6:BQ9"/>
    <mergeCell ref="BR6:FH6"/>
    <mergeCell ref="BR7:FH7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2" manualBreakCount="2">
    <brk id="62" max="163" man="1"/>
    <brk id="78" max="163" man="1"/>
  </rowBreaks>
  <colBreaks count="2" manualBreakCount="2">
    <brk id="44" max="107" man="1"/>
    <brk id="165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9"/>
  <sheetViews>
    <sheetView view="pageBreakPreview" zoomScaleSheetLayoutView="100" workbookViewId="0" topLeftCell="BN1">
      <selection activeCell="CJ36" sqref="CJ36:CX36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6" width="0.8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185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8.75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292">
        <v>7572000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4"/>
      <c r="CJ12" s="295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1"/>
      <c r="CY12" s="84">
        <v>6373000</v>
      </c>
      <c r="CZ12" s="121">
        <v>979000</v>
      </c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1"/>
      <c r="DP12" s="216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8"/>
      <c r="EE12" s="295">
        <v>220000</v>
      </c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1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16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8"/>
      <c r="CJ13" s="216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8"/>
      <c r="CY13" s="53"/>
      <c r="CZ13" s="6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8"/>
      <c r="DP13" s="216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8"/>
      <c r="EE13" s="216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8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16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8"/>
      <c r="CJ14" s="216" t="s">
        <v>59</v>
      </c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8"/>
      <c r="CY14" s="53" t="s">
        <v>59</v>
      </c>
      <c r="CZ14" s="67" t="s">
        <v>59</v>
      </c>
      <c r="DA14" s="217" t="s">
        <v>59</v>
      </c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8"/>
      <c r="DP14" s="216" t="s">
        <v>59</v>
      </c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8"/>
      <c r="EE14" s="216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8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311">
        <v>6593000</v>
      </c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3"/>
      <c r="CJ15" s="52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109"/>
      <c r="CY15" s="53">
        <v>6373000</v>
      </c>
      <c r="CZ15" s="67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109"/>
      <c r="DP15" s="52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109"/>
      <c r="EE15" s="216">
        <v>220000</v>
      </c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7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06" t="s">
        <v>241</v>
      </c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10"/>
      <c r="CJ16" s="216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8"/>
      <c r="CY16" s="53">
        <v>5697000</v>
      </c>
      <c r="CZ16" s="67" t="s">
        <v>59</v>
      </c>
      <c r="DA16" s="216" t="s">
        <v>59</v>
      </c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8"/>
      <c r="DP16" s="216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8"/>
      <c r="EE16" s="216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8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06" t="s">
        <v>242</v>
      </c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8"/>
      <c r="CJ17" s="52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109"/>
      <c r="CY17" s="53">
        <v>676000</v>
      </c>
      <c r="CZ17" s="67"/>
      <c r="DA17" s="52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109"/>
      <c r="DP17" s="52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109"/>
      <c r="EE17" s="21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7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06" t="s">
        <v>243</v>
      </c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110"/>
      <c r="CJ18" s="52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109"/>
      <c r="CY18" s="53"/>
      <c r="CZ18" s="67"/>
      <c r="DA18" s="52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109"/>
      <c r="DP18" s="52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109"/>
      <c r="EE18" s="216">
        <v>220000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7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16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8"/>
      <c r="CJ19" s="216" t="s">
        <v>59</v>
      </c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8"/>
      <c r="CY19" s="53" t="s">
        <v>59</v>
      </c>
      <c r="CZ19" s="67" t="s">
        <v>59</v>
      </c>
      <c r="DA19" s="216" t="s">
        <v>59</v>
      </c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8"/>
      <c r="DP19" s="236" t="s">
        <v>59</v>
      </c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16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8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7.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v>988000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16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8"/>
      <c r="CY20" s="53" t="s">
        <v>59</v>
      </c>
      <c r="CZ20" s="112">
        <v>988000</v>
      </c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8"/>
      <c r="DP20" s="236" t="s">
        <v>59</v>
      </c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 t="s">
        <v>59</v>
      </c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194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123000</v>
      </c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300"/>
      <c r="CJ21" s="21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7"/>
      <c r="CY21" s="53"/>
      <c r="CZ21" s="112">
        <v>123000</v>
      </c>
      <c r="DA21" s="53"/>
      <c r="DB21" s="217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7"/>
      <c r="DP21" s="216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8"/>
      <c r="EE21" s="216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8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 hidden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196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16">
        <v>231492</v>
      </c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1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7"/>
      <c r="CY22" s="53"/>
      <c r="CZ22" s="67">
        <v>174876</v>
      </c>
      <c r="DA22" s="21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7"/>
      <c r="DP22" s="216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8"/>
      <c r="EE22" s="216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8"/>
      <c r="ET22" s="52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109"/>
      <c r="FI22" s="22"/>
    </row>
    <row r="23" spans="1:165" s="4" customFormat="1" ht="37.5" customHeight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60"/>
      <c r="AU23" s="260"/>
      <c r="AV23" s="260"/>
      <c r="AW23" s="260"/>
      <c r="AX23" s="261"/>
      <c r="AY23" s="245" t="s">
        <v>193</v>
      </c>
      <c r="AZ23" s="251"/>
      <c r="BA23" s="251"/>
      <c r="BB23" s="251"/>
      <c r="BC23" s="251"/>
      <c r="BD23" s="252"/>
      <c r="BE23" s="253" t="s">
        <v>197</v>
      </c>
      <c r="BF23" s="254"/>
      <c r="BG23" s="254"/>
      <c r="BH23" s="254"/>
      <c r="BI23" s="254"/>
      <c r="BJ23" s="254"/>
      <c r="BK23" s="254"/>
      <c r="BL23" s="254"/>
      <c r="BM23" s="254"/>
      <c r="BN23" s="255"/>
      <c r="BO23" s="83" t="s">
        <v>195</v>
      </c>
      <c r="BP23" s="83"/>
      <c r="BQ23" s="83"/>
      <c r="BR23" s="216">
        <v>690000</v>
      </c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7"/>
      <c r="CJ23" s="21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7"/>
      <c r="CY23" s="53"/>
      <c r="CZ23" s="67">
        <v>690000</v>
      </c>
      <c r="DA23" s="21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7"/>
      <c r="DP23" s="216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8"/>
      <c r="EE23" s="216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37.5" customHeight="1">
      <c r="A24" s="232" t="s">
        <v>64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63">
        <v>150</v>
      </c>
      <c r="AS24" s="245" t="s">
        <v>186</v>
      </c>
      <c r="AT24" s="260"/>
      <c r="AU24" s="260"/>
      <c r="AV24" s="260"/>
      <c r="AW24" s="260"/>
      <c r="AX24" s="261"/>
      <c r="AY24" s="245" t="s">
        <v>198</v>
      </c>
      <c r="AZ24" s="251"/>
      <c r="BA24" s="251"/>
      <c r="BB24" s="251"/>
      <c r="BC24" s="251"/>
      <c r="BD24" s="252"/>
      <c r="BE24" s="253" t="s">
        <v>199</v>
      </c>
      <c r="BF24" s="254"/>
      <c r="BG24" s="254"/>
      <c r="BH24" s="254"/>
      <c r="BI24" s="254"/>
      <c r="BJ24" s="254"/>
      <c r="BK24" s="254"/>
      <c r="BL24" s="254"/>
      <c r="BM24" s="254"/>
      <c r="BN24" s="255"/>
      <c r="BO24" s="83" t="s">
        <v>195</v>
      </c>
      <c r="BP24" s="83"/>
      <c r="BQ24" s="83"/>
      <c r="BR24" s="216">
        <v>3000</v>
      </c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7"/>
      <c r="CJ24" s="21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7"/>
      <c r="CY24" s="53"/>
      <c r="CZ24" s="67">
        <v>3000</v>
      </c>
      <c r="DA24" s="21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7"/>
      <c r="DP24" s="216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8"/>
      <c r="EE24" s="216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8"/>
      <c r="ET24" s="52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109"/>
      <c r="FI24" s="22"/>
    </row>
    <row r="25" spans="1:165" s="4" customFormat="1" ht="37.5" customHeight="1">
      <c r="A25" s="232" t="s">
        <v>64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63">
        <v>150</v>
      </c>
      <c r="AS25" s="245" t="s">
        <v>186</v>
      </c>
      <c r="AT25" s="260"/>
      <c r="AU25" s="260"/>
      <c r="AV25" s="260"/>
      <c r="AW25" s="260"/>
      <c r="AX25" s="261"/>
      <c r="AY25" s="245" t="s">
        <v>198</v>
      </c>
      <c r="AZ25" s="251"/>
      <c r="BA25" s="251"/>
      <c r="BB25" s="251"/>
      <c r="BC25" s="251"/>
      <c r="BD25" s="252"/>
      <c r="BE25" s="253" t="s">
        <v>200</v>
      </c>
      <c r="BF25" s="254"/>
      <c r="BG25" s="254"/>
      <c r="BH25" s="254"/>
      <c r="BI25" s="254"/>
      <c r="BJ25" s="254"/>
      <c r="BK25" s="254"/>
      <c r="BL25" s="254"/>
      <c r="BM25" s="254"/>
      <c r="BN25" s="255"/>
      <c r="BO25" s="83" t="s">
        <v>195</v>
      </c>
      <c r="BP25" s="83"/>
      <c r="BQ25" s="83"/>
      <c r="BR25" s="216">
        <v>2000</v>
      </c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7"/>
      <c r="CJ25" s="21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7"/>
      <c r="CY25" s="53"/>
      <c r="CZ25" s="67">
        <v>2000</v>
      </c>
      <c r="DA25" s="21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7"/>
      <c r="DP25" s="216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8"/>
      <c r="EE25" s="216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8"/>
      <c r="ET25" s="52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109"/>
      <c r="FI25" s="22"/>
    </row>
    <row r="26" spans="1:165" s="4" customFormat="1" ht="37.5" customHeight="1">
      <c r="A26" s="232" t="s">
        <v>64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3">
        <v>150</v>
      </c>
      <c r="AS26" s="245" t="s">
        <v>186</v>
      </c>
      <c r="AT26" s="260"/>
      <c r="AU26" s="260"/>
      <c r="AV26" s="260"/>
      <c r="AW26" s="260"/>
      <c r="AX26" s="261"/>
      <c r="AY26" s="245" t="s">
        <v>187</v>
      </c>
      <c r="AZ26" s="251"/>
      <c r="BA26" s="251"/>
      <c r="BB26" s="251"/>
      <c r="BC26" s="251"/>
      <c r="BD26" s="252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16">
        <v>20000</v>
      </c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7"/>
      <c r="CJ26" s="21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7"/>
      <c r="CY26" s="53"/>
      <c r="CZ26" s="67">
        <v>20000</v>
      </c>
      <c r="DA26" s="21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7"/>
      <c r="DP26" s="216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8"/>
      <c r="EE26" s="216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8"/>
      <c r="ET26" s="52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109"/>
      <c r="FI26" s="22"/>
    </row>
    <row r="27" spans="1:165" s="4" customFormat="1" ht="37.5" customHeight="1">
      <c r="A27" s="232" t="s">
        <v>64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63">
        <v>150</v>
      </c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51"/>
      <c r="BA27" s="251"/>
      <c r="BB27" s="251"/>
      <c r="BC27" s="251"/>
      <c r="BD27" s="252"/>
      <c r="BE27" s="253" t="s">
        <v>202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16">
        <v>83000</v>
      </c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7"/>
      <c r="CJ27" s="21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7"/>
      <c r="CY27" s="53"/>
      <c r="CZ27" s="67">
        <v>83000</v>
      </c>
      <c r="DA27" s="21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7"/>
      <c r="DP27" s="216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8"/>
      <c r="EE27" s="216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8"/>
      <c r="ET27" s="52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109"/>
      <c r="FI27" s="22"/>
    </row>
    <row r="28" spans="1:165" s="4" customFormat="1" ht="37.5" customHeight="1">
      <c r="A28" s="232" t="s">
        <v>64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63">
        <v>150</v>
      </c>
      <c r="AS28" s="245" t="s">
        <v>186</v>
      </c>
      <c r="AT28" s="260"/>
      <c r="AU28" s="260"/>
      <c r="AV28" s="260"/>
      <c r="AW28" s="260"/>
      <c r="AX28" s="261"/>
      <c r="AY28" s="245" t="s">
        <v>198</v>
      </c>
      <c r="AZ28" s="251"/>
      <c r="BA28" s="251"/>
      <c r="BB28" s="251"/>
      <c r="BC28" s="251"/>
      <c r="BD28" s="252"/>
      <c r="BE28" s="253" t="s">
        <v>203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16">
        <v>58000</v>
      </c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7"/>
      <c r="CJ28" s="21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7"/>
      <c r="CY28" s="53"/>
      <c r="CZ28" s="67">
        <v>58000</v>
      </c>
      <c r="DA28" s="21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7"/>
      <c r="DP28" s="216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8"/>
      <c r="EE28" s="216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8"/>
      <c r="ET28" s="52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109"/>
      <c r="FI28" s="22"/>
    </row>
    <row r="29" spans="1:165" s="4" customFormat="1" ht="37.5" customHeight="1" hidden="1">
      <c r="A29" s="232" t="s">
        <v>64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>
        <v>150</v>
      </c>
      <c r="AS29" s="245" t="s">
        <v>186</v>
      </c>
      <c r="AT29" s="246"/>
      <c r="AU29" s="246"/>
      <c r="AV29" s="246"/>
      <c r="AW29" s="246"/>
      <c r="AX29" s="247"/>
      <c r="AY29" s="245" t="s">
        <v>193</v>
      </c>
      <c r="AZ29" s="246"/>
      <c r="BA29" s="246"/>
      <c r="BB29" s="246"/>
      <c r="BC29" s="246"/>
      <c r="BD29" s="247"/>
      <c r="BE29" s="253" t="s">
        <v>237</v>
      </c>
      <c r="BF29" s="246"/>
      <c r="BG29" s="246"/>
      <c r="BH29" s="246"/>
      <c r="BI29" s="246"/>
      <c r="BJ29" s="246"/>
      <c r="BK29" s="246"/>
      <c r="BL29" s="246"/>
      <c r="BM29" s="246"/>
      <c r="BN29" s="247"/>
      <c r="BO29" s="83" t="s">
        <v>195</v>
      </c>
      <c r="BP29" s="83"/>
      <c r="BQ29" s="83"/>
      <c r="BR29" s="216">
        <v>7832.86</v>
      </c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7"/>
      <c r="CJ29" s="52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53"/>
      <c r="CZ29" s="67">
        <v>7832.86</v>
      </c>
      <c r="DA29" s="52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3"/>
      <c r="DP29" s="52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109"/>
      <c r="EE29" s="52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109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109"/>
      <c r="FI29" s="22"/>
    </row>
    <row r="30" spans="1:165" s="4" customFormat="1" ht="18.75" hidden="1">
      <c r="A30" s="296" t="s">
        <v>65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8"/>
      <c r="AR30" s="63">
        <v>160</v>
      </c>
      <c r="AS30" s="256" t="s">
        <v>191</v>
      </c>
      <c r="AT30" s="256"/>
      <c r="AU30" s="256"/>
      <c r="AV30" s="256"/>
      <c r="AW30" s="256"/>
      <c r="AX30" s="256"/>
      <c r="AY30" s="245" t="s">
        <v>191</v>
      </c>
      <c r="AZ30" s="260"/>
      <c r="BA30" s="260"/>
      <c r="BB30" s="260"/>
      <c r="BC30" s="260"/>
      <c r="BD30" s="261"/>
      <c r="BE30" s="257" t="s">
        <v>192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83" t="s">
        <v>195</v>
      </c>
      <c r="BP30" s="83" t="s">
        <v>59</v>
      </c>
      <c r="BQ30" s="83" t="s">
        <v>59</v>
      </c>
      <c r="BR30" s="216">
        <v>108000</v>
      </c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8"/>
      <c r="CJ30" s="216" t="s">
        <v>59</v>
      </c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8"/>
      <c r="CY30" s="53" t="s">
        <v>59</v>
      </c>
      <c r="CZ30" s="67" t="s">
        <v>59</v>
      </c>
      <c r="DA30" s="216" t="s">
        <v>59</v>
      </c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8"/>
      <c r="DP30" s="236" t="s">
        <v>59</v>
      </c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>
        <v>108000</v>
      </c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16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8"/>
      <c r="FI30" s="22"/>
    </row>
    <row r="31" spans="1:165" s="4" customFormat="1" ht="18.75" hidden="1">
      <c r="A31" s="296" t="s">
        <v>66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>
        <v>180</v>
      </c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16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8"/>
      <c r="CJ31" s="216" t="s">
        <v>59</v>
      </c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8"/>
      <c r="CY31" s="53" t="s">
        <v>59</v>
      </c>
      <c r="CZ31" s="67" t="s">
        <v>59</v>
      </c>
      <c r="DA31" s="216" t="s">
        <v>59</v>
      </c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8"/>
      <c r="DP31" s="236" t="s">
        <v>59</v>
      </c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16" t="s">
        <v>59</v>
      </c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16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8"/>
      <c r="CJ32" s="216" t="s">
        <v>59</v>
      </c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8"/>
      <c r="CY32" s="53" t="s">
        <v>59</v>
      </c>
      <c r="CZ32" s="67" t="s">
        <v>59</v>
      </c>
      <c r="DA32" s="216" t="s">
        <v>59</v>
      </c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8"/>
      <c r="DP32" s="236" t="s">
        <v>59</v>
      </c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4" customFormat="1" ht="18.75">
      <c r="A33" s="296" t="s">
        <v>68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8"/>
      <c r="AR33" s="63"/>
      <c r="AS33" s="235"/>
      <c r="AT33" s="235"/>
      <c r="AU33" s="235"/>
      <c r="AV33" s="235"/>
      <c r="AW33" s="235"/>
      <c r="AX33" s="235"/>
      <c r="AY33" s="233"/>
      <c r="AZ33" s="234"/>
      <c r="BA33" s="234"/>
      <c r="BB33" s="234"/>
      <c r="BC33" s="234"/>
      <c r="BD33" s="28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 t="s">
        <v>59</v>
      </c>
      <c r="BQ33" s="83" t="s">
        <v>59</v>
      </c>
      <c r="BR33" s="216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8"/>
      <c r="CJ33" s="216" t="s">
        <v>59</v>
      </c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8"/>
      <c r="CY33" s="53" t="s">
        <v>59</v>
      </c>
      <c r="CZ33" s="67" t="s">
        <v>59</v>
      </c>
      <c r="DA33" s="216" t="s">
        <v>59</v>
      </c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8"/>
      <c r="DP33" s="236" t="s">
        <v>59</v>
      </c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16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8"/>
      <c r="FI33" s="22"/>
    </row>
    <row r="34" spans="1:165" s="27" customFormat="1" ht="18.75">
      <c r="A34" s="287" t="s">
        <v>69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9"/>
      <c r="AR34" s="63">
        <v>200</v>
      </c>
      <c r="AS34" s="233" t="s">
        <v>59</v>
      </c>
      <c r="AT34" s="234"/>
      <c r="AU34" s="234"/>
      <c r="AV34" s="234"/>
      <c r="AW34" s="234"/>
      <c r="AX34" s="234"/>
      <c r="AY34" s="233" t="s">
        <v>59</v>
      </c>
      <c r="AZ34" s="234"/>
      <c r="BA34" s="234"/>
      <c r="BB34" s="234"/>
      <c r="BC34" s="234"/>
      <c r="BD34" s="234"/>
      <c r="BE34" s="235" t="s">
        <v>59</v>
      </c>
      <c r="BF34" s="235"/>
      <c r="BG34" s="235"/>
      <c r="BH34" s="235"/>
      <c r="BI34" s="235"/>
      <c r="BJ34" s="235"/>
      <c r="BK34" s="235"/>
      <c r="BL34" s="235"/>
      <c r="BM34" s="235"/>
      <c r="BN34" s="235"/>
      <c r="BO34" s="85" t="s">
        <v>59</v>
      </c>
      <c r="BP34" s="85" t="s">
        <v>59</v>
      </c>
      <c r="BQ34" s="85" t="s">
        <v>59</v>
      </c>
      <c r="BR34" s="292">
        <v>7572000</v>
      </c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4"/>
      <c r="CJ34" s="295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1"/>
      <c r="CY34" s="84">
        <v>6373000</v>
      </c>
      <c r="CZ34" s="121">
        <v>979000</v>
      </c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1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86">
        <v>22000</v>
      </c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86"/>
    </row>
    <row r="35" spans="1:165" s="4" customFormat="1" ht="18.75">
      <c r="A35" s="232" t="s">
        <v>77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210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/>
      <c r="BP35" s="83"/>
      <c r="BQ35" s="83"/>
      <c r="BR35" s="265">
        <v>6839000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16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8"/>
      <c r="CY35" s="53">
        <v>6289000</v>
      </c>
      <c r="CZ35" s="112">
        <v>550000</v>
      </c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8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37.5" customHeight="1">
      <c r="A36" s="232" t="s">
        <v>70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3">
        <v>211</v>
      </c>
      <c r="AS36" s="235"/>
      <c r="AT36" s="235"/>
      <c r="AU36" s="235"/>
      <c r="AV36" s="235"/>
      <c r="AW36" s="235"/>
      <c r="AX36" s="235"/>
      <c r="AY36" s="233"/>
      <c r="AZ36" s="234"/>
      <c r="BA36" s="234"/>
      <c r="BB36" s="234"/>
      <c r="BC36" s="234"/>
      <c r="BD36" s="28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83" t="s">
        <v>201</v>
      </c>
      <c r="BP36" s="83"/>
      <c r="BQ36" s="83" t="s">
        <v>209</v>
      </c>
      <c r="BR36" s="265">
        <v>6839000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16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8"/>
      <c r="CY36" s="53">
        <v>6289000</v>
      </c>
      <c r="CZ36" s="112">
        <v>550000</v>
      </c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8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8"/>
      <c r="AS37" s="256" t="s">
        <v>186</v>
      </c>
      <c r="AT37" s="256"/>
      <c r="AU37" s="256"/>
      <c r="AV37" s="256"/>
      <c r="AW37" s="256"/>
      <c r="AX37" s="256"/>
      <c r="AY37" s="245" t="s">
        <v>187</v>
      </c>
      <c r="AZ37" s="260"/>
      <c r="BA37" s="260"/>
      <c r="BB37" s="260"/>
      <c r="BC37" s="260"/>
      <c r="BD37" s="261"/>
      <c r="BE37" s="257" t="s">
        <v>188</v>
      </c>
      <c r="BF37" s="257"/>
      <c r="BG37" s="257"/>
      <c r="BH37" s="257"/>
      <c r="BI37" s="257"/>
      <c r="BJ37" s="257"/>
      <c r="BK37" s="257"/>
      <c r="BL37" s="257"/>
      <c r="BM37" s="257"/>
      <c r="BN37" s="257"/>
      <c r="BO37" s="83" t="s">
        <v>59</v>
      </c>
      <c r="BP37" s="115" t="s">
        <v>205</v>
      </c>
      <c r="BQ37" s="83" t="s">
        <v>207</v>
      </c>
      <c r="BR37" s="216">
        <v>4338700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8"/>
      <c r="CJ37" s="216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8"/>
      <c r="CY37" s="53">
        <v>4338700</v>
      </c>
      <c r="CZ37" s="6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8"/>
      <c r="DP37" s="268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70"/>
      <c r="EE37" s="268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70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198</v>
      </c>
      <c r="AZ38" s="251"/>
      <c r="BA38" s="251"/>
      <c r="BB38" s="251"/>
      <c r="BC38" s="251"/>
      <c r="BD38" s="252"/>
      <c r="BE38" s="253" t="s">
        <v>190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115" t="s">
        <v>205</v>
      </c>
      <c r="BQ38" s="83" t="s">
        <v>207</v>
      </c>
      <c r="BR38" s="216">
        <v>491500</v>
      </c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7"/>
      <c r="CJ38" s="52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109"/>
      <c r="CY38" s="53">
        <v>491500</v>
      </c>
      <c r="CZ38" s="67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109"/>
      <c r="DP38" s="113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114"/>
      <c r="EE38" s="113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114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193</v>
      </c>
      <c r="AZ39" s="251"/>
      <c r="BA39" s="251"/>
      <c r="BB39" s="251"/>
      <c r="BC39" s="251"/>
      <c r="BD39" s="252"/>
      <c r="BE39" s="253" t="s">
        <v>197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115" t="s">
        <v>205</v>
      </c>
      <c r="BQ39" s="83" t="s">
        <v>207</v>
      </c>
      <c r="BR39" s="216">
        <v>297000</v>
      </c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7"/>
      <c r="CJ39" s="52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109"/>
      <c r="CY39" s="53"/>
      <c r="CZ39" s="67">
        <v>297000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109"/>
      <c r="DP39" s="113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114"/>
      <c r="EE39" s="113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114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198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115" t="s">
        <v>205</v>
      </c>
      <c r="BQ40" s="83" t="s">
        <v>207</v>
      </c>
      <c r="BR40" s="216">
        <v>1200</v>
      </c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7"/>
      <c r="CJ40" s="52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109"/>
      <c r="CY40" s="53"/>
      <c r="CZ40" s="67">
        <v>1200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109"/>
      <c r="DP40" s="113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114"/>
      <c r="EE40" s="113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114"/>
      <c r="ET40" s="67"/>
      <c r="EU40" s="216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200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115" t="s">
        <v>205</v>
      </c>
      <c r="BQ41" s="83" t="s">
        <v>207</v>
      </c>
      <c r="BR41" s="216">
        <v>15600</v>
      </c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7"/>
      <c r="CJ41" s="52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109"/>
      <c r="CY41" s="53"/>
      <c r="CZ41" s="67">
        <v>15600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109"/>
      <c r="DP41" s="113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114"/>
      <c r="EE41" s="113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114"/>
      <c r="ET41" s="67"/>
      <c r="EU41" s="216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187</v>
      </c>
      <c r="AZ42" s="251"/>
      <c r="BA42" s="251"/>
      <c r="BB42" s="251"/>
      <c r="BC42" s="251"/>
      <c r="BD42" s="252"/>
      <c r="BE42" s="253" t="s">
        <v>202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115" t="s">
        <v>205</v>
      </c>
      <c r="BQ42" s="83" t="s">
        <v>207</v>
      </c>
      <c r="BR42" s="216">
        <v>63700</v>
      </c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7"/>
      <c r="CJ42" s="52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109"/>
      <c r="CY42" s="53"/>
      <c r="CZ42" s="67">
        <v>63700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109"/>
      <c r="DP42" s="113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114"/>
      <c r="EE42" s="113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114"/>
      <c r="ET42" s="67"/>
      <c r="EU42" s="216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8"/>
      <c r="FI42" s="22"/>
    </row>
    <row r="43" spans="1:165" s="4" customFormat="1" ht="18.75" customHeight="1">
      <c r="A43" s="232" t="s">
        <v>15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119"/>
      <c r="AS43" s="245" t="s">
        <v>186</v>
      </c>
      <c r="AT43" s="260"/>
      <c r="AU43" s="260"/>
      <c r="AV43" s="260"/>
      <c r="AW43" s="260"/>
      <c r="AX43" s="261"/>
      <c r="AY43" s="245" t="s">
        <v>198</v>
      </c>
      <c r="AZ43" s="251"/>
      <c r="BA43" s="251"/>
      <c r="BB43" s="251"/>
      <c r="BC43" s="251"/>
      <c r="BD43" s="252"/>
      <c r="BE43" s="253" t="s">
        <v>203</v>
      </c>
      <c r="BF43" s="254"/>
      <c r="BG43" s="254"/>
      <c r="BH43" s="254"/>
      <c r="BI43" s="254"/>
      <c r="BJ43" s="254"/>
      <c r="BK43" s="254"/>
      <c r="BL43" s="254"/>
      <c r="BM43" s="254"/>
      <c r="BN43" s="255"/>
      <c r="BO43" s="83" t="s">
        <v>59</v>
      </c>
      <c r="BP43" s="115" t="s">
        <v>205</v>
      </c>
      <c r="BQ43" s="83" t="s">
        <v>207</v>
      </c>
      <c r="BR43" s="216">
        <v>44400</v>
      </c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7"/>
      <c r="CJ43" s="52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109"/>
      <c r="CY43" s="53"/>
      <c r="CZ43" s="67">
        <v>44400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109"/>
      <c r="DP43" s="113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114"/>
      <c r="EE43" s="113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114"/>
      <c r="ET43" s="67"/>
      <c r="EU43" s="216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8"/>
      <c r="FI43" s="22"/>
    </row>
    <row r="44" spans="1:165" s="4" customFormat="1" ht="18.75" customHeight="1" hidden="1">
      <c r="A44" s="232" t="s">
        <v>15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19"/>
      <c r="AS44" s="245" t="s">
        <v>191</v>
      </c>
      <c r="AT44" s="260"/>
      <c r="AU44" s="260"/>
      <c r="AV44" s="260"/>
      <c r="AW44" s="260"/>
      <c r="AX44" s="261"/>
      <c r="AY44" s="245" t="s">
        <v>191</v>
      </c>
      <c r="AZ44" s="251"/>
      <c r="BA44" s="251"/>
      <c r="BB44" s="251"/>
      <c r="BC44" s="251"/>
      <c r="BD44" s="252"/>
      <c r="BE44" s="253" t="s">
        <v>204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 t="s">
        <v>59</v>
      </c>
      <c r="BP44" s="115" t="s">
        <v>205</v>
      </c>
      <c r="BQ44" s="83" t="s">
        <v>207</v>
      </c>
      <c r="BR44" s="21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7"/>
      <c r="CJ44" s="52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109"/>
      <c r="CY44" s="53"/>
      <c r="CZ44" s="67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109"/>
      <c r="DP44" s="113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114"/>
      <c r="EE44" s="216">
        <v>250000</v>
      </c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7"/>
      <c r="ET44" s="6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66"/>
      <c r="AS45" s="256" t="s">
        <v>186</v>
      </c>
      <c r="AT45" s="256"/>
      <c r="AU45" s="256"/>
      <c r="AV45" s="256"/>
      <c r="AW45" s="256"/>
      <c r="AX45" s="256"/>
      <c r="AY45" s="245" t="s">
        <v>187</v>
      </c>
      <c r="AZ45" s="260"/>
      <c r="BA45" s="260"/>
      <c r="BB45" s="260"/>
      <c r="BC45" s="260"/>
      <c r="BD45" s="261"/>
      <c r="BE45" s="257" t="s">
        <v>188</v>
      </c>
      <c r="BF45" s="257"/>
      <c r="BG45" s="257"/>
      <c r="BH45" s="257"/>
      <c r="BI45" s="257"/>
      <c r="BJ45" s="257"/>
      <c r="BK45" s="257"/>
      <c r="BL45" s="257"/>
      <c r="BM45" s="257"/>
      <c r="BN45" s="257"/>
      <c r="BO45" s="83"/>
      <c r="BP45" s="83" t="s">
        <v>206</v>
      </c>
      <c r="BQ45" s="83" t="s">
        <v>208</v>
      </c>
      <c r="BR45" s="216">
        <v>1310300</v>
      </c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8"/>
      <c r="CJ45" s="216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8"/>
      <c r="CY45" s="53">
        <v>1310300</v>
      </c>
      <c r="CZ45" s="6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8"/>
      <c r="DP45" s="216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8"/>
      <c r="EE45" s="216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8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2"/>
    </row>
    <row r="46" spans="1:165" s="4" customFormat="1" ht="18.75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186</v>
      </c>
      <c r="AT46" s="260"/>
      <c r="AU46" s="260"/>
      <c r="AV46" s="260"/>
      <c r="AW46" s="260"/>
      <c r="AX46" s="261"/>
      <c r="AY46" s="245" t="s">
        <v>198</v>
      </c>
      <c r="AZ46" s="251"/>
      <c r="BA46" s="251"/>
      <c r="BB46" s="251"/>
      <c r="BC46" s="251"/>
      <c r="BD46" s="252"/>
      <c r="BE46" s="253" t="s">
        <v>190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16">
        <v>148500</v>
      </c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7"/>
      <c r="CJ46" s="116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117"/>
      <c r="CY46" s="81">
        <v>148500</v>
      </c>
      <c r="CZ46" s="87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117"/>
      <c r="DP46" s="116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117"/>
      <c r="EE46" s="116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117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20"/>
      <c r="AS47" s="245" t="s">
        <v>186</v>
      </c>
      <c r="AT47" s="260"/>
      <c r="AU47" s="260"/>
      <c r="AV47" s="260"/>
      <c r="AW47" s="260"/>
      <c r="AX47" s="261"/>
      <c r="AY47" s="245" t="s">
        <v>193</v>
      </c>
      <c r="AZ47" s="251"/>
      <c r="BA47" s="251"/>
      <c r="BB47" s="251"/>
      <c r="BC47" s="251"/>
      <c r="BD47" s="252"/>
      <c r="BE47" s="253" t="s">
        <v>197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/>
      <c r="BP47" s="83" t="s">
        <v>206</v>
      </c>
      <c r="BQ47" s="83" t="s">
        <v>208</v>
      </c>
      <c r="BR47" s="216">
        <v>90000</v>
      </c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7"/>
      <c r="CJ47" s="116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117"/>
      <c r="CY47" s="81"/>
      <c r="CZ47" s="87">
        <v>90000</v>
      </c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117"/>
      <c r="DP47" s="116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117"/>
      <c r="EE47" s="116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117"/>
      <c r="ET47" s="87"/>
      <c r="EU47" s="216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8"/>
      <c r="FI47" s="22"/>
    </row>
    <row r="48" spans="1:165" s="4" customFormat="1" ht="18.75">
      <c r="A48" s="232" t="s">
        <v>131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20"/>
      <c r="AS48" s="245" t="s">
        <v>186</v>
      </c>
      <c r="AT48" s="260"/>
      <c r="AU48" s="260"/>
      <c r="AV48" s="260"/>
      <c r="AW48" s="260"/>
      <c r="AX48" s="261"/>
      <c r="AY48" s="245" t="s">
        <v>198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/>
      <c r="BP48" s="83" t="s">
        <v>206</v>
      </c>
      <c r="BQ48" s="83" t="s">
        <v>208</v>
      </c>
      <c r="BR48" s="216">
        <v>800</v>
      </c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7"/>
      <c r="CJ48" s="116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117"/>
      <c r="CY48" s="81"/>
      <c r="CZ48" s="87">
        <v>800</v>
      </c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117"/>
      <c r="DP48" s="116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117"/>
      <c r="EE48" s="116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117"/>
      <c r="ET48" s="87"/>
      <c r="EU48" s="216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8"/>
      <c r="FI48" s="22"/>
    </row>
    <row r="49" spans="1:165" s="4" customFormat="1" ht="18.75">
      <c r="A49" s="232" t="s">
        <v>131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20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200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/>
      <c r="BP49" s="83" t="s">
        <v>206</v>
      </c>
      <c r="BQ49" s="83" t="s">
        <v>208</v>
      </c>
      <c r="BR49" s="216">
        <v>4400</v>
      </c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7"/>
      <c r="CJ49" s="116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117"/>
      <c r="CY49" s="81"/>
      <c r="CZ49" s="87">
        <v>4400</v>
      </c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117"/>
      <c r="DP49" s="116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117"/>
      <c r="EE49" s="116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117"/>
      <c r="ET49" s="87"/>
      <c r="EU49" s="216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8"/>
      <c r="FI49" s="22"/>
    </row>
    <row r="50" spans="1:165" s="4" customFormat="1" ht="18.75">
      <c r="A50" s="232" t="s">
        <v>131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20"/>
      <c r="AS50" s="245" t="s">
        <v>186</v>
      </c>
      <c r="AT50" s="260"/>
      <c r="AU50" s="260"/>
      <c r="AV50" s="260"/>
      <c r="AW50" s="260"/>
      <c r="AX50" s="261"/>
      <c r="AY50" s="245" t="s">
        <v>187</v>
      </c>
      <c r="AZ50" s="251"/>
      <c r="BA50" s="251"/>
      <c r="BB50" s="251"/>
      <c r="BC50" s="251"/>
      <c r="BD50" s="252"/>
      <c r="BE50" s="253" t="s">
        <v>202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/>
      <c r="BP50" s="83" t="s">
        <v>206</v>
      </c>
      <c r="BQ50" s="83" t="s">
        <v>208</v>
      </c>
      <c r="BR50" s="216">
        <v>19300</v>
      </c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116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117"/>
      <c r="CY50" s="81"/>
      <c r="CZ50" s="87">
        <v>19300</v>
      </c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117"/>
      <c r="DP50" s="116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117"/>
      <c r="EE50" s="116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117"/>
      <c r="ET50" s="87"/>
      <c r="EU50" s="216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8"/>
      <c r="FI50" s="22"/>
    </row>
    <row r="51" spans="1:165" s="4" customFormat="1" ht="18.75">
      <c r="A51" s="232" t="s">
        <v>131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120"/>
      <c r="AS51" s="245" t="s">
        <v>186</v>
      </c>
      <c r="AT51" s="260"/>
      <c r="AU51" s="260"/>
      <c r="AV51" s="260"/>
      <c r="AW51" s="260"/>
      <c r="AX51" s="261"/>
      <c r="AY51" s="245" t="s">
        <v>198</v>
      </c>
      <c r="AZ51" s="251"/>
      <c r="BA51" s="251"/>
      <c r="BB51" s="251"/>
      <c r="BC51" s="251"/>
      <c r="BD51" s="252"/>
      <c r="BE51" s="253" t="s">
        <v>203</v>
      </c>
      <c r="BF51" s="254"/>
      <c r="BG51" s="254"/>
      <c r="BH51" s="254"/>
      <c r="BI51" s="254"/>
      <c r="BJ51" s="254"/>
      <c r="BK51" s="254"/>
      <c r="BL51" s="254"/>
      <c r="BM51" s="254"/>
      <c r="BN51" s="255"/>
      <c r="BO51" s="83"/>
      <c r="BP51" s="83" t="s">
        <v>206</v>
      </c>
      <c r="BQ51" s="83" t="s">
        <v>208</v>
      </c>
      <c r="BR51" s="216">
        <v>13600</v>
      </c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116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117"/>
      <c r="CY51" s="81"/>
      <c r="CZ51" s="87">
        <v>13600</v>
      </c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117"/>
      <c r="DP51" s="116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117"/>
      <c r="EE51" s="116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117"/>
      <c r="ET51" s="87"/>
      <c r="EU51" s="216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8"/>
      <c r="FI51" s="22"/>
    </row>
    <row r="52" spans="1:165" s="4" customFormat="1" ht="18.75" hidden="1">
      <c r="A52" s="232" t="s">
        <v>131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R52" s="120"/>
      <c r="AS52" s="245" t="s">
        <v>191</v>
      </c>
      <c r="AT52" s="260"/>
      <c r="AU52" s="260"/>
      <c r="AV52" s="260"/>
      <c r="AW52" s="260"/>
      <c r="AX52" s="261"/>
      <c r="AY52" s="245" t="s">
        <v>191</v>
      </c>
      <c r="AZ52" s="251"/>
      <c r="BA52" s="251"/>
      <c r="BB52" s="251"/>
      <c r="BC52" s="251"/>
      <c r="BD52" s="252"/>
      <c r="BE52" s="253" t="s">
        <v>192</v>
      </c>
      <c r="BF52" s="254"/>
      <c r="BG52" s="254"/>
      <c r="BH52" s="254"/>
      <c r="BI52" s="254"/>
      <c r="BJ52" s="254"/>
      <c r="BK52" s="254"/>
      <c r="BL52" s="254"/>
      <c r="BM52" s="254"/>
      <c r="BN52" s="255"/>
      <c r="BO52" s="83"/>
      <c r="BP52" s="83" t="s">
        <v>206</v>
      </c>
      <c r="BQ52" s="83" t="s">
        <v>208</v>
      </c>
      <c r="BR52" s="216">
        <v>75500</v>
      </c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116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117"/>
      <c r="CY52" s="81"/>
      <c r="CZ52" s="87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117"/>
      <c r="DP52" s="116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117"/>
      <c r="EE52" s="216">
        <v>75500</v>
      </c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7"/>
      <c r="ET52" s="87"/>
      <c r="EU52" s="216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8"/>
      <c r="FI52" s="22"/>
    </row>
    <row r="53" spans="1:165" s="4" customFormat="1" ht="18.75">
      <c r="A53" s="280" t="s">
        <v>16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2"/>
      <c r="AR53" s="93">
        <v>212</v>
      </c>
      <c r="AS53" s="256"/>
      <c r="AT53" s="256"/>
      <c r="AU53" s="256"/>
      <c r="AV53" s="256"/>
      <c r="AW53" s="256"/>
      <c r="AX53" s="256"/>
      <c r="AY53" s="245"/>
      <c r="AZ53" s="260"/>
      <c r="BA53" s="260"/>
      <c r="BB53" s="260"/>
      <c r="BC53" s="260"/>
      <c r="BD53" s="261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83"/>
      <c r="BP53" s="83"/>
      <c r="BQ53" s="83"/>
      <c r="BR53" s="239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4"/>
      <c r="CJ53" s="239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4"/>
      <c r="CY53" s="81"/>
      <c r="CZ53" s="87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4"/>
      <c r="DP53" s="239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4"/>
      <c r="EE53" s="239"/>
      <c r="EF53" s="283"/>
      <c r="EG53" s="283"/>
      <c r="EH53" s="283"/>
      <c r="EI53" s="283"/>
      <c r="EJ53" s="283"/>
      <c r="EK53" s="283"/>
      <c r="EL53" s="283"/>
      <c r="EM53" s="283"/>
      <c r="EN53" s="283"/>
      <c r="EO53" s="283"/>
      <c r="EP53" s="283"/>
      <c r="EQ53" s="283"/>
      <c r="ER53" s="283"/>
      <c r="ES53" s="284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2"/>
    </row>
    <row r="54" spans="1:165" s="4" customFormat="1" ht="18.75">
      <c r="A54" s="279" t="s">
        <v>71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60">
        <v>220</v>
      </c>
      <c r="AS54" s="233" t="s">
        <v>59</v>
      </c>
      <c r="AT54" s="234"/>
      <c r="AU54" s="234"/>
      <c r="AV54" s="234"/>
      <c r="AW54" s="234"/>
      <c r="AX54" s="234"/>
      <c r="AY54" s="233" t="s">
        <v>59</v>
      </c>
      <c r="AZ54" s="234"/>
      <c r="BA54" s="234"/>
      <c r="BB54" s="234"/>
      <c r="BC54" s="234"/>
      <c r="BD54" s="234"/>
      <c r="BE54" s="235" t="s">
        <v>59</v>
      </c>
      <c r="BF54" s="235"/>
      <c r="BG54" s="235"/>
      <c r="BH54" s="235"/>
      <c r="BI54" s="235"/>
      <c r="BJ54" s="235"/>
      <c r="BK54" s="235"/>
      <c r="BL54" s="235"/>
      <c r="BM54" s="235"/>
      <c r="BN54" s="235"/>
      <c r="BO54" s="85" t="s">
        <v>59</v>
      </c>
      <c r="BP54" s="85" t="s">
        <v>59</v>
      </c>
      <c r="BQ54" s="85" t="s">
        <v>59</v>
      </c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67"/>
      <c r="CZ54" s="67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18.75">
      <c r="A55" s="275" t="s">
        <v>72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7"/>
      <c r="AR55" s="69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83"/>
      <c r="BP55" s="83"/>
      <c r="BQ55" s="83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82"/>
      <c r="CZ55" s="8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2"/>
    </row>
    <row r="56" spans="1:165" s="4" customFormat="1" ht="18.75">
      <c r="A56" s="271" t="s">
        <v>27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83"/>
      <c r="BP56" s="83"/>
      <c r="BQ56" s="83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53"/>
      <c r="CZ56" s="67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73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16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8"/>
      <c r="CJ57" s="216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8"/>
      <c r="CY57" s="53"/>
      <c r="CZ57" s="67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1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6.75" customHeight="1">
      <c r="A58" s="271" t="s">
        <v>74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53"/>
      <c r="CZ58" s="67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1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18.75">
      <c r="A59" s="271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16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8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53"/>
      <c r="CZ59" s="67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16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8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38.25" customHeight="1">
      <c r="A60" s="232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  <c r="AR60" s="63">
        <v>230</v>
      </c>
      <c r="AS60" s="233" t="s">
        <v>59</v>
      </c>
      <c r="AT60" s="234"/>
      <c r="AU60" s="234"/>
      <c r="AV60" s="234"/>
      <c r="AW60" s="234"/>
      <c r="AX60" s="234"/>
      <c r="AY60" s="233" t="s">
        <v>59</v>
      </c>
      <c r="AZ60" s="234"/>
      <c r="BA60" s="234"/>
      <c r="BB60" s="234"/>
      <c r="BC60" s="234"/>
      <c r="BD60" s="234"/>
      <c r="BE60" s="235" t="s">
        <v>59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85" t="s">
        <v>59</v>
      </c>
      <c r="BP60" s="85" t="s">
        <v>59</v>
      </c>
      <c r="BQ60" s="85" t="s">
        <v>59</v>
      </c>
      <c r="BR60" s="216">
        <v>4000</v>
      </c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8"/>
      <c r="CJ60" s="216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8"/>
      <c r="CY60" s="53"/>
      <c r="CZ60" s="67">
        <v>4000</v>
      </c>
      <c r="DA60" s="216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8"/>
      <c r="DP60" s="216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8"/>
      <c r="EE60" s="216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8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18.75">
      <c r="A61" s="271" t="s">
        <v>76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3"/>
      <c r="AR61" s="66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83"/>
      <c r="BP61" s="83"/>
      <c r="BQ61" s="83"/>
      <c r="BR61" s="216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8"/>
      <c r="CJ61" s="216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8"/>
      <c r="CY61" s="53"/>
      <c r="CZ61" s="67"/>
      <c r="DA61" s="216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8"/>
      <c r="DP61" s="216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8"/>
      <c r="EE61" s="216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8"/>
      <c r="ET61" s="52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8"/>
      <c r="FI61" s="22"/>
    </row>
    <row r="62" spans="1:165" s="4" customFormat="1" ht="52.5" customHeight="1">
      <c r="A62" s="271" t="s">
        <v>78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83"/>
      <c r="BP62" s="83"/>
      <c r="BQ62" s="83"/>
      <c r="BR62" s="216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8"/>
      <c r="CJ62" s="216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8"/>
      <c r="CY62" s="53"/>
      <c r="CZ62" s="67"/>
      <c r="DA62" s="216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8"/>
      <c r="DP62" s="216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8"/>
      <c r="EE62" s="216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8"/>
      <c r="ET62" s="216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33" customHeight="1">
      <c r="A63" s="271" t="s">
        <v>79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16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8"/>
      <c r="CJ63" s="216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8"/>
      <c r="CY63" s="53"/>
      <c r="CZ63" s="67"/>
      <c r="DA63" s="216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8"/>
      <c r="DP63" s="216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8"/>
      <c r="EE63" s="216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8"/>
      <c r="ET63" s="52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18.75">
      <c r="A64" s="271" t="s">
        <v>80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186</v>
      </c>
      <c r="AT64" s="256"/>
      <c r="AU64" s="256"/>
      <c r="AV64" s="256"/>
      <c r="AW64" s="256"/>
      <c r="AX64" s="256"/>
      <c r="AY64" s="256" t="s">
        <v>193</v>
      </c>
      <c r="AZ64" s="256"/>
      <c r="BA64" s="256"/>
      <c r="BB64" s="256"/>
      <c r="BC64" s="256"/>
      <c r="BD64" s="256"/>
      <c r="BE64" s="257" t="s">
        <v>197</v>
      </c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 t="s">
        <v>210</v>
      </c>
      <c r="BQ64" s="83" t="s">
        <v>211</v>
      </c>
      <c r="BR64" s="216">
        <v>4000</v>
      </c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8"/>
      <c r="CJ64" s="216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8"/>
      <c r="CY64" s="53"/>
      <c r="CZ64" s="67">
        <v>4000</v>
      </c>
      <c r="DA64" s="216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8"/>
      <c r="DP64" s="216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8"/>
      <c r="EE64" s="216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8"/>
      <c r="ET64" s="52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18.75">
      <c r="A65" s="271" t="s">
        <v>81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/>
      <c r="BQ65" s="83"/>
      <c r="BR65" s="216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8"/>
      <c r="CJ65" s="216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8"/>
      <c r="CY65" s="53"/>
      <c r="CZ65" s="67"/>
      <c r="DA65" s="216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8"/>
      <c r="DP65" s="216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8"/>
      <c r="EE65" s="216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8"/>
      <c r="ET65" s="216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8"/>
      <c r="FI65" s="22"/>
    </row>
    <row r="66" spans="1:165" s="4" customFormat="1" ht="39" customHeight="1">
      <c r="A66" s="232" t="s">
        <v>24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6"/>
      <c r="AR66" s="63">
        <v>240</v>
      </c>
      <c r="AS66" s="233" t="s">
        <v>59</v>
      </c>
      <c r="AT66" s="234"/>
      <c r="AU66" s="234"/>
      <c r="AV66" s="234"/>
      <c r="AW66" s="234"/>
      <c r="AX66" s="234"/>
      <c r="AY66" s="233" t="s">
        <v>59</v>
      </c>
      <c r="AZ66" s="234"/>
      <c r="BA66" s="234"/>
      <c r="BB66" s="234"/>
      <c r="BC66" s="234"/>
      <c r="BD66" s="234"/>
      <c r="BE66" s="235" t="s">
        <v>59</v>
      </c>
      <c r="BF66" s="235"/>
      <c r="BG66" s="235"/>
      <c r="BH66" s="235"/>
      <c r="BI66" s="235"/>
      <c r="BJ66" s="235"/>
      <c r="BK66" s="235"/>
      <c r="BL66" s="235"/>
      <c r="BM66" s="235"/>
      <c r="BN66" s="235"/>
      <c r="BO66" s="85" t="s">
        <v>59</v>
      </c>
      <c r="BP66" s="85" t="s">
        <v>59</v>
      </c>
      <c r="BQ66" s="85" t="s">
        <v>59</v>
      </c>
      <c r="BR66" s="216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8"/>
      <c r="CJ66" s="216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8"/>
      <c r="CY66" s="53"/>
      <c r="CZ66" s="67"/>
      <c r="DA66" s="216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8"/>
      <c r="DP66" s="216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8"/>
      <c r="EE66" s="216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8"/>
      <c r="ET66" s="52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18.75">
      <c r="A67" s="271" t="s">
        <v>76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3"/>
      <c r="AR67" s="66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83"/>
      <c r="BP67" s="83"/>
      <c r="BQ67" s="83"/>
      <c r="BR67" s="216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8"/>
      <c r="CJ67" s="216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8"/>
      <c r="CY67" s="53"/>
      <c r="CZ67" s="67"/>
      <c r="DA67" s="216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8"/>
      <c r="DP67" s="216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8"/>
      <c r="EE67" s="216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8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56.25" customHeight="1">
      <c r="A68" s="232" t="s">
        <v>29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67"/>
      <c r="CZ68" s="67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16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8"/>
      <c r="EE68" s="216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8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57" customHeight="1">
      <c r="A69" s="232" t="s">
        <v>82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67"/>
      <c r="CZ69" s="67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16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8"/>
      <c r="EE69" s="216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8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39" customHeight="1">
      <c r="A70" s="232" t="s">
        <v>83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3">
        <v>250</v>
      </c>
      <c r="AS70" s="233" t="s">
        <v>59</v>
      </c>
      <c r="AT70" s="234"/>
      <c r="AU70" s="234"/>
      <c r="AV70" s="234"/>
      <c r="AW70" s="234"/>
      <c r="AX70" s="234"/>
      <c r="AY70" s="233" t="s">
        <v>59</v>
      </c>
      <c r="AZ70" s="234"/>
      <c r="BA70" s="234"/>
      <c r="BB70" s="234"/>
      <c r="BC70" s="234"/>
      <c r="BD70" s="234"/>
      <c r="BE70" s="235" t="s">
        <v>59</v>
      </c>
      <c r="BF70" s="235"/>
      <c r="BG70" s="235"/>
      <c r="BH70" s="235"/>
      <c r="BI70" s="235"/>
      <c r="BJ70" s="235"/>
      <c r="BK70" s="235"/>
      <c r="BL70" s="235"/>
      <c r="BM70" s="235"/>
      <c r="BN70" s="235"/>
      <c r="BO70" s="85" t="s">
        <v>59</v>
      </c>
      <c r="BP70" s="85" t="s">
        <v>59</v>
      </c>
      <c r="BQ70" s="85" t="s">
        <v>59</v>
      </c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67"/>
      <c r="CZ70" s="67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16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8"/>
      <c r="EE70" s="216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8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18.75">
      <c r="A71" s="271" t="s">
        <v>76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3"/>
      <c r="AR71" s="66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83"/>
      <c r="BP71" s="83"/>
      <c r="BQ71" s="83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67"/>
      <c r="CZ71" s="67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16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8"/>
      <c r="EE71" s="216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8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18.75">
      <c r="A72" s="271" t="s">
        <v>28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3"/>
      <c r="AR72" s="66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83"/>
      <c r="BP72" s="83"/>
      <c r="BQ72" s="83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67"/>
      <c r="CZ72" s="67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16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8"/>
      <c r="EE72" s="216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8"/>
      <c r="ET72" s="216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37.5" customHeight="1">
      <c r="A73" s="232" t="s">
        <v>84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6"/>
      <c r="AR73" s="63">
        <v>260</v>
      </c>
      <c r="AS73" s="233" t="s">
        <v>59</v>
      </c>
      <c r="AT73" s="234"/>
      <c r="AU73" s="234"/>
      <c r="AV73" s="234"/>
      <c r="AW73" s="234"/>
      <c r="AX73" s="234"/>
      <c r="AY73" s="233" t="s">
        <v>59</v>
      </c>
      <c r="AZ73" s="234"/>
      <c r="BA73" s="234"/>
      <c r="BB73" s="234"/>
      <c r="BC73" s="234"/>
      <c r="BD73" s="234"/>
      <c r="BE73" s="235" t="s">
        <v>59</v>
      </c>
      <c r="BF73" s="235"/>
      <c r="BG73" s="235"/>
      <c r="BH73" s="235"/>
      <c r="BI73" s="235"/>
      <c r="BJ73" s="235"/>
      <c r="BK73" s="235"/>
      <c r="BL73" s="235"/>
      <c r="BM73" s="235"/>
      <c r="BN73" s="235"/>
      <c r="BO73" s="85" t="s">
        <v>59</v>
      </c>
      <c r="BP73" s="85" t="s">
        <v>59</v>
      </c>
      <c r="BQ73" s="85" t="s">
        <v>59</v>
      </c>
      <c r="BR73" s="237">
        <v>729000</v>
      </c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67">
        <v>84000</v>
      </c>
      <c r="CZ73" s="112">
        <v>425000</v>
      </c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16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8"/>
      <c r="EE73" s="216">
        <v>220000</v>
      </c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8"/>
      <c r="ET73" s="216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18.75">
      <c r="A74" s="271" t="s">
        <v>76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3"/>
      <c r="AR74" s="66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83"/>
      <c r="BP74" s="83"/>
      <c r="BQ74" s="83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67"/>
      <c r="CZ74" s="67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16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8"/>
      <c r="EE74" s="216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8"/>
      <c r="ET74" s="268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70"/>
      <c r="FI74" s="22"/>
    </row>
    <row r="75" spans="1:165" s="4" customFormat="1" ht="18.75">
      <c r="A75" s="232" t="s">
        <v>17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6"/>
      <c r="AR75" s="66"/>
      <c r="AS75" s="256" t="s">
        <v>186</v>
      </c>
      <c r="AT75" s="256"/>
      <c r="AU75" s="256"/>
      <c r="AV75" s="256"/>
      <c r="AW75" s="256"/>
      <c r="AX75" s="256"/>
      <c r="AY75" s="256" t="s">
        <v>187</v>
      </c>
      <c r="AZ75" s="256"/>
      <c r="BA75" s="256"/>
      <c r="BB75" s="256"/>
      <c r="BC75" s="256"/>
      <c r="BD75" s="256"/>
      <c r="BE75" s="257" t="s">
        <v>188</v>
      </c>
      <c r="BF75" s="257"/>
      <c r="BG75" s="257"/>
      <c r="BH75" s="257"/>
      <c r="BI75" s="257"/>
      <c r="BJ75" s="257"/>
      <c r="BK75" s="257"/>
      <c r="BL75" s="257"/>
      <c r="BM75" s="257"/>
      <c r="BN75" s="257"/>
      <c r="BO75" s="83"/>
      <c r="BP75" s="83" t="s">
        <v>212</v>
      </c>
      <c r="BQ75" s="83" t="s">
        <v>213</v>
      </c>
      <c r="BR75" s="236">
        <v>5000</v>
      </c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67">
        <v>5000</v>
      </c>
      <c r="CZ75" s="67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16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8"/>
      <c r="EE75" s="216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8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2"/>
    </row>
    <row r="76" spans="1:165" s="4" customFormat="1" ht="18.75">
      <c r="A76" s="232" t="s">
        <v>17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9"/>
      <c r="AR76" s="66"/>
      <c r="AS76" s="245" t="s">
        <v>186</v>
      </c>
      <c r="AT76" s="260"/>
      <c r="AU76" s="260"/>
      <c r="AV76" s="260"/>
      <c r="AW76" s="260"/>
      <c r="AX76" s="261"/>
      <c r="AY76" s="245" t="s">
        <v>193</v>
      </c>
      <c r="AZ76" s="260"/>
      <c r="BA76" s="260"/>
      <c r="BB76" s="260"/>
      <c r="BC76" s="260"/>
      <c r="BD76" s="261"/>
      <c r="BE76" s="253" t="s">
        <v>194</v>
      </c>
      <c r="BF76" s="254"/>
      <c r="BG76" s="254"/>
      <c r="BH76" s="254"/>
      <c r="BI76" s="254"/>
      <c r="BJ76" s="254"/>
      <c r="BK76" s="254"/>
      <c r="BL76" s="254"/>
      <c r="BM76" s="254"/>
      <c r="BN76" s="255"/>
      <c r="BO76" s="83"/>
      <c r="BP76" s="83" t="s">
        <v>212</v>
      </c>
      <c r="BQ76" s="83" t="s">
        <v>213</v>
      </c>
      <c r="BR76" s="265">
        <v>120000</v>
      </c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7"/>
      <c r="CJ76" s="216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8"/>
      <c r="CY76" s="67"/>
      <c r="CZ76" s="112">
        <v>120000</v>
      </c>
      <c r="DA76" s="216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8"/>
      <c r="DP76" s="52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109"/>
      <c r="EE76" s="52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109"/>
      <c r="ET76" s="123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4"/>
      <c r="FI76" s="22"/>
    </row>
    <row r="77" spans="1:165" s="4" customFormat="1" ht="18.75">
      <c r="A77" s="232" t="s">
        <v>18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83"/>
      <c r="BP77" s="83"/>
      <c r="BQ77" s="83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67"/>
      <c r="CZ77" s="67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16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8"/>
      <c r="EE77" s="216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8"/>
      <c r="ET77" s="26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263"/>
      <c r="FI77" s="22"/>
    </row>
    <row r="78" spans="1:165" s="4" customFormat="1" ht="18.75">
      <c r="A78" s="232" t="s">
        <v>19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83"/>
      <c r="BP78" s="83"/>
      <c r="BQ78" s="83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67"/>
      <c r="CZ78" s="67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16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8"/>
      <c r="EE78" s="216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8"/>
      <c r="ET78" s="46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8"/>
      <c r="FI78" s="22"/>
    </row>
    <row r="79" spans="1:165" s="4" customFormat="1" ht="18.75">
      <c r="A79" s="232" t="s">
        <v>20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64" t="s">
        <v>186</v>
      </c>
      <c r="AT79" s="264"/>
      <c r="AU79" s="264"/>
      <c r="AV79" s="264"/>
      <c r="AW79" s="264"/>
      <c r="AX79" s="264"/>
      <c r="AY79" s="264" t="s">
        <v>193</v>
      </c>
      <c r="AZ79" s="264"/>
      <c r="BA79" s="264"/>
      <c r="BB79" s="264"/>
      <c r="BC79" s="264"/>
      <c r="BD79" s="264"/>
      <c r="BE79" s="264" t="s">
        <v>197</v>
      </c>
      <c r="BF79" s="264"/>
      <c r="BG79" s="264"/>
      <c r="BH79" s="264"/>
      <c r="BI79" s="264"/>
      <c r="BJ79" s="264"/>
      <c r="BK79" s="264"/>
      <c r="BL79" s="264"/>
      <c r="BM79" s="264"/>
      <c r="BN79" s="264"/>
      <c r="BO79" s="83"/>
      <c r="BP79" s="83" t="s">
        <v>212</v>
      </c>
      <c r="BQ79" s="83" t="s">
        <v>244</v>
      </c>
      <c r="BR79" s="236">
        <v>55300</v>
      </c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67"/>
      <c r="CZ79" s="67">
        <v>55300</v>
      </c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 hidden="1">
      <c r="A80" s="232" t="s">
        <v>85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56" t="s">
        <v>186</v>
      </c>
      <c r="AT80" s="256"/>
      <c r="AU80" s="256"/>
      <c r="AV80" s="256"/>
      <c r="AW80" s="256"/>
      <c r="AX80" s="256"/>
      <c r="AY80" s="256" t="s">
        <v>187</v>
      </c>
      <c r="AZ80" s="256"/>
      <c r="BA80" s="256"/>
      <c r="BB80" s="256"/>
      <c r="BC80" s="256"/>
      <c r="BD80" s="256"/>
      <c r="BE80" s="257" t="s">
        <v>188</v>
      </c>
      <c r="BF80" s="257"/>
      <c r="BG80" s="257"/>
      <c r="BH80" s="257"/>
      <c r="BI80" s="257"/>
      <c r="BJ80" s="257"/>
      <c r="BK80" s="257"/>
      <c r="BL80" s="257"/>
      <c r="BM80" s="257"/>
      <c r="BN80" s="257"/>
      <c r="BO80" s="83"/>
      <c r="BP80" s="83" t="s">
        <v>212</v>
      </c>
      <c r="BQ80" s="83" t="s">
        <v>214</v>
      </c>
      <c r="BR80" s="236">
        <v>15000</v>
      </c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67">
        <v>15000</v>
      </c>
      <c r="CZ80" s="67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16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8"/>
      <c r="ET80" s="216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8"/>
      <c r="FI80" s="22"/>
    </row>
    <row r="81" spans="1:165" s="4" customFormat="1" ht="18.75">
      <c r="A81" s="232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60"/>
      <c r="AU81" s="260"/>
      <c r="AV81" s="260"/>
      <c r="AW81" s="260"/>
      <c r="AX81" s="261"/>
      <c r="AY81" s="245" t="s">
        <v>193</v>
      </c>
      <c r="AZ81" s="260"/>
      <c r="BA81" s="260"/>
      <c r="BB81" s="260"/>
      <c r="BC81" s="260"/>
      <c r="BD81" s="261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214</v>
      </c>
      <c r="BR81" s="216">
        <v>5086</v>
      </c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8"/>
      <c r="CJ81" s="216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8"/>
      <c r="CY81" s="67"/>
      <c r="CZ81" s="67">
        <v>5086</v>
      </c>
      <c r="DA81" s="67"/>
      <c r="DB81" s="216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8"/>
      <c r="DP81" s="216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8"/>
      <c r="EE81" s="52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109"/>
      <c r="ET81" s="52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109"/>
      <c r="FI81" s="22"/>
    </row>
    <row r="82" spans="1:165" s="4" customFormat="1" ht="18.75">
      <c r="A82" s="232" t="s">
        <v>21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56" t="s">
        <v>186</v>
      </c>
      <c r="AT82" s="256"/>
      <c r="AU82" s="256"/>
      <c r="AV82" s="256"/>
      <c r="AW82" s="256"/>
      <c r="AX82" s="256"/>
      <c r="AY82" s="256" t="s">
        <v>187</v>
      </c>
      <c r="AZ82" s="256"/>
      <c r="BA82" s="256"/>
      <c r="BB82" s="256"/>
      <c r="BC82" s="256"/>
      <c r="BD82" s="256"/>
      <c r="BE82" s="257" t="s">
        <v>188</v>
      </c>
      <c r="BF82" s="257"/>
      <c r="BG82" s="257"/>
      <c r="BH82" s="257"/>
      <c r="BI82" s="257"/>
      <c r="BJ82" s="257"/>
      <c r="BK82" s="257"/>
      <c r="BL82" s="257"/>
      <c r="BM82" s="257"/>
      <c r="BN82" s="257"/>
      <c r="BO82" s="83"/>
      <c r="BP82" s="83" t="s">
        <v>212</v>
      </c>
      <c r="BQ82" s="83" t="s">
        <v>215</v>
      </c>
      <c r="BR82" s="236">
        <v>19000</v>
      </c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67">
        <v>19000</v>
      </c>
      <c r="CZ82" s="67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2"/>
    </row>
    <row r="83" spans="1:165" s="4" customFormat="1" ht="18.75">
      <c r="A83" s="232" t="s">
        <v>21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60"/>
      <c r="AU83" s="260"/>
      <c r="AV83" s="260"/>
      <c r="AW83" s="260"/>
      <c r="AX83" s="261"/>
      <c r="AY83" s="245" t="s">
        <v>198</v>
      </c>
      <c r="AZ83" s="260"/>
      <c r="BA83" s="260"/>
      <c r="BB83" s="260"/>
      <c r="BC83" s="260"/>
      <c r="BD83" s="261"/>
      <c r="BE83" s="253" t="s">
        <v>190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215</v>
      </c>
      <c r="BR83" s="216">
        <v>4000</v>
      </c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8"/>
      <c r="CJ83" s="216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8"/>
      <c r="CY83" s="67">
        <v>4000</v>
      </c>
      <c r="CZ83" s="67"/>
      <c r="DA83" s="216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8"/>
      <c r="DP83" s="216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8"/>
      <c r="EE83" s="216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8"/>
      <c r="ET83" s="67"/>
      <c r="EU83" s="216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8"/>
      <c r="FI83" s="22"/>
    </row>
    <row r="84" spans="1:165" s="4" customFormat="1" ht="18.75">
      <c r="A84" s="232" t="s">
        <v>21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60"/>
      <c r="AU84" s="260"/>
      <c r="AV84" s="260"/>
      <c r="AW84" s="260"/>
      <c r="AX84" s="261"/>
      <c r="AY84" s="245" t="s">
        <v>193</v>
      </c>
      <c r="AZ84" s="260"/>
      <c r="BA84" s="260"/>
      <c r="BB84" s="260"/>
      <c r="BC84" s="260"/>
      <c r="BD84" s="261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215</v>
      </c>
      <c r="BR84" s="216">
        <v>65500</v>
      </c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8"/>
      <c r="CJ84" s="216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8"/>
      <c r="CY84" s="67"/>
      <c r="CZ84" s="67">
        <v>65500</v>
      </c>
      <c r="DA84" s="216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8"/>
      <c r="DP84" s="216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8"/>
      <c r="EE84" s="216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8"/>
      <c r="ET84" s="67"/>
      <c r="EU84" s="216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8"/>
      <c r="FI84" s="22"/>
    </row>
    <row r="85" spans="1:165" s="4" customFormat="1" ht="18.75">
      <c r="A85" s="232" t="s">
        <v>21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60"/>
      <c r="AU85" s="260"/>
      <c r="AV85" s="260"/>
      <c r="AW85" s="260"/>
      <c r="AX85" s="261"/>
      <c r="AY85" s="245" t="s">
        <v>193</v>
      </c>
      <c r="AZ85" s="260"/>
      <c r="BA85" s="260"/>
      <c r="BB85" s="260"/>
      <c r="BC85" s="260"/>
      <c r="BD85" s="261"/>
      <c r="BE85" s="253" t="s">
        <v>194</v>
      </c>
      <c r="BF85" s="254"/>
      <c r="BG85" s="254"/>
      <c r="BH85" s="254"/>
      <c r="BI85" s="254"/>
      <c r="BJ85" s="254"/>
      <c r="BK85" s="254"/>
      <c r="BL85" s="254"/>
      <c r="BM85" s="254"/>
      <c r="BN85" s="255"/>
      <c r="BO85" s="83"/>
      <c r="BP85" s="83" t="s">
        <v>212</v>
      </c>
      <c r="BQ85" s="83" t="s">
        <v>215</v>
      </c>
      <c r="BR85" s="216">
        <v>3000</v>
      </c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47"/>
      <c r="CJ85" s="216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8"/>
      <c r="CY85" s="67"/>
      <c r="CZ85" s="67">
        <v>3000</v>
      </c>
      <c r="DA85" s="216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8"/>
      <c r="DP85" s="216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8"/>
      <c r="EE85" s="216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8"/>
      <c r="ET85" s="67"/>
      <c r="EU85" s="216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8"/>
      <c r="FI85" s="22"/>
    </row>
    <row r="86" spans="1:165" s="4" customFormat="1" ht="18.75" hidden="1">
      <c r="A86" s="232" t="s">
        <v>21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191</v>
      </c>
      <c r="AT86" s="260"/>
      <c r="AU86" s="260"/>
      <c r="AV86" s="260"/>
      <c r="AW86" s="260"/>
      <c r="AX86" s="261"/>
      <c r="AY86" s="245" t="s">
        <v>191</v>
      </c>
      <c r="AZ86" s="260"/>
      <c r="BA86" s="260"/>
      <c r="BB86" s="260"/>
      <c r="BC86" s="260"/>
      <c r="BD86" s="261"/>
      <c r="BE86" s="253" t="s">
        <v>192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215</v>
      </c>
      <c r="BR86" s="216">
        <v>100000</v>
      </c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8"/>
      <c r="CJ86" s="216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8"/>
      <c r="CY86" s="67"/>
      <c r="CZ86" s="67"/>
      <c r="DA86" s="216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8"/>
      <c r="DP86" s="216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8"/>
      <c r="EE86" s="216">
        <v>100000</v>
      </c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8"/>
      <c r="ET86" s="67"/>
      <c r="EU86" s="216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8"/>
      <c r="FI86" s="22"/>
    </row>
    <row r="87" spans="1:165" s="4" customFormat="1" ht="18.75" hidden="1">
      <c r="A87" s="232" t="s">
        <v>21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9"/>
      <c r="AR87" s="66"/>
      <c r="AS87" s="245" t="s">
        <v>186</v>
      </c>
      <c r="AT87" s="246"/>
      <c r="AU87" s="246"/>
      <c r="AV87" s="246"/>
      <c r="AW87" s="246"/>
      <c r="AX87" s="247"/>
      <c r="AY87" s="245" t="s">
        <v>193</v>
      </c>
      <c r="AZ87" s="246"/>
      <c r="BA87" s="246"/>
      <c r="BB87" s="246"/>
      <c r="BC87" s="246"/>
      <c r="BD87" s="247"/>
      <c r="BE87" s="253" t="s">
        <v>237</v>
      </c>
      <c r="BF87" s="246"/>
      <c r="BG87" s="246"/>
      <c r="BH87" s="246"/>
      <c r="BI87" s="246"/>
      <c r="BJ87" s="246"/>
      <c r="BK87" s="246"/>
      <c r="BL87" s="246"/>
      <c r="BM87" s="246"/>
      <c r="BN87" s="247"/>
      <c r="BO87" s="83"/>
      <c r="BP87" s="83" t="s">
        <v>212</v>
      </c>
      <c r="BQ87" s="83" t="s">
        <v>215</v>
      </c>
      <c r="BR87" s="216">
        <v>1767.48</v>
      </c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7"/>
      <c r="CJ87" s="21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7"/>
      <c r="CY87" s="67"/>
      <c r="CZ87" s="67">
        <v>1767.48</v>
      </c>
      <c r="DA87" s="52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109"/>
      <c r="DP87" s="52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109"/>
      <c r="EE87" s="52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109"/>
      <c r="ET87" s="67"/>
      <c r="EU87" s="52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109"/>
      <c r="FI87" s="22"/>
    </row>
    <row r="88" spans="1:165" s="4" customFormat="1" ht="18.75">
      <c r="A88" s="232" t="s">
        <v>28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57"/>
      <c r="BF88" s="257"/>
      <c r="BG88" s="257"/>
      <c r="BH88" s="257"/>
      <c r="BI88" s="257"/>
      <c r="BJ88" s="257"/>
      <c r="BK88" s="257"/>
      <c r="BL88" s="257"/>
      <c r="BM88" s="257"/>
      <c r="BN88" s="257"/>
      <c r="BO88" s="83"/>
      <c r="BP88" s="83"/>
      <c r="BQ88" s="83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67"/>
      <c r="CZ88" s="67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36"/>
      <c r="FG88" s="236"/>
      <c r="FH88" s="236"/>
      <c r="FI88" s="22"/>
    </row>
    <row r="89" spans="1:165" s="4" customFormat="1" ht="18.75">
      <c r="A89" s="232" t="s">
        <v>22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70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83"/>
      <c r="BP89" s="83"/>
      <c r="BQ89" s="83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67"/>
      <c r="CZ89" s="67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6"/>
      <c r="EM89" s="236"/>
      <c r="EN89" s="236"/>
      <c r="EO89" s="236"/>
      <c r="EP89" s="236"/>
      <c r="EQ89" s="236"/>
      <c r="ER89" s="236"/>
      <c r="ES89" s="236"/>
      <c r="ET89" s="216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8"/>
      <c r="FI89" s="22"/>
    </row>
    <row r="90" spans="1:165" s="4" customFormat="1" ht="39" customHeight="1">
      <c r="A90" s="232" t="s">
        <v>23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66"/>
      <c r="AS90" s="256" t="s">
        <v>186</v>
      </c>
      <c r="AT90" s="256"/>
      <c r="AU90" s="256"/>
      <c r="AV90" s="256"/>
      <c r="AW90" s="256"/>
      <c r="AX90" s="256"/>
      <c r="AY90" s="256" t="s">
        <v>187</v>
      </c>
      <c r="AZ90" s="256"/>
      <c r="BA90" s="256"/>
      <c r="BB90" s="256"/>
      <c r="BC90" s="256"/>
      <c r="BD90" s="256"/>
      <c r="BE90" s="257" t="s">
        <v>188</v>
      </c>
      <c r="BF90" s="257"/>
      <c r="BG90" s="257"/>
      <c r="BH90" s="257"/>
      <c r="BI90" s="257"/>
      <c r="BJ90" s="257"/>
      <c r="BK90" s="257"/>
      <c r="BL90" s="257"/>
      <c r="BM90" s="257"/>
      <c r="BN90" s="257"/>
      <c r="BO90" s="83"/>
      <c r="BP90" s="83" t="s">
        <v>212</v>
      </c>
      <c r="BQ90" s="83" t="s">
        <v>216</v>
      </c>
      <c r="BR90" s="236">
        <v>24000</v>
      </c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67">
        <v>24000</v>
      </c>
      <c r="CZ90" s="67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16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8"/>
      <c r="FI90" s="22"/>
    </row>
    <row r="91" spans="1:165" s="4" customFormat="1" ht="39" customHeight="1">
      <c r="A91" s="232" t="s">
        <v>23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45" t="s">
        <v>186</v>
      </c>
      <c r="AT91" s="251"/>
      <c r="AU91" s="251"/>
      <c r="AV91" s="251"/>
      <c r="AW91" s="251"/>
      <c r="AX91" s="252"/>
      <c r="AY91" s="245" t="s">
        <v>198</v>
      </c>
      <c r="AZ91" s="251"/>
      <c r="BA91" s="251"/>
      <c r="BB91" s="251"/>
      <c r="BC91" s="251"/>
      <c r="BD91" s="252"/>
      <c r="BE91" s="253" t="s">
        <v>190</v>
      </c>
      <c r="BF91" s="254"/>
      <c r="BG91" s="254"/>
      <c r="BH91" s="254"/>
      <c r="BI91" s="254"/>
      <c r="BJ91" s="254"/>
      <c r="BK91" s="254"/>
      <c r="BL91" s="254"/>
      <c r="BM91" s="254"/>
      <c r="BN91" s="255"/>
      <c r="BO91" s="83"/>
      <c r="BP91" s="83" t="s">
        <v>212</v>
      </c>
      <c r="BQ91" s="83" t="s">
        <v>216</v>
      </c>
      <c r="BR91" s="216">
        <v>32000</v>
      </c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8"/>
      <c r="CJ91" s="216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8"/>
      <c r="CY91" s="67">
        <v>32000</v>
      </c>
      <c r="CZ91" s="67"/>
      <c r="DA91" s="216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8"/>
      <c r="DP91" s="216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8"/>
      <c r="EE91" s="216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8"/>
      <c r="ET91" s="52"/>
      <c r="EU91" s="217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7"/>
      <c r="FI91" s="22"/>
    </row>
    <row r="92" spans="1:165" s="4" customFormat="1" ht="39" customHeight="1">
      <c r="A92" s="232" t="s">
        <v>23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6"/>
      <c r="AS92" s="245" t="s">
        <v>186</v>
      </c>
      <c r="AT92" s="251"/>
      <c r="AU92" s="251"/>
      <c r="AV92" s="251"/>
      <c r="AW92" s="251"/>
      <c r="AX92" s="252"/>
      <c r="AY92" s="245" t="s">
        <v>193</v>
      </c>
      <c r="AZ92" s="251"/>
      <c r="BA92" s="251"/>
      <c r="BB92" s="251"/>
      <c r="BC92" s="251"/>
      <c r="BD92" s="252"/>
      <c r="BE92" s="253" t="s">
        <v>197</v>
      </c>
      <c r="BF92" s="254"/>
      <c r="BG92" s="254"/>
      <c r="BH92" s="254"/>
      <c r="BI92" s="254"/>
      <c r="BJ92" s="254"/>
      <c r="BK92" s="254"/>
      <c r="BL92" s="254"/>
      <c r="BM92" s="254"/>
      <c r="BN92" s="255"/>
      <c r="BO92" s="83"/>
      <c r="BP92" s="83" t="s">
        <v>212</v>
      </c>
      <c r="BQ92" s="83" t="s">
        <v>216</v>
      </c>
      <c r="BR92" s="216">
        <v>173114</v>
      </c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8"/>
      <c r="CJ92" s="216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8"/>
      <c r="CY92" s="67"/>
      <c r="CZ92" s="67">
        <v>173114</v>
      </c>
      <c r="DA92" s="216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8"/>
      <c r="DP92" s="216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8"/>
      <c r="EE92" s="216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8"/>
      <c r="ET92" s="52"/>
      <c r="EU92" s="217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7"/>
      <c r="FI92" s="22"/>
    </row>
    <row r="93" spans="1:165" s="4" customFormat="1" ht="39" customHeight="1">
      <c r="A93" s="232" t="s">
        <v>23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6"/>
      <c r="AS93" s="245" t="s">
        <v>186</v>
      </c>
      <c r="AT93" s="251"/>
      <c r="AU93" s="251"/>
      <c r="AV93" s="251"/>
      <c r="AW93" s="251"/>
      <c r="AX93" s="252"/>
      <c r="AY93" s="245" t="s">
        <v>198</v>
      </c>
      <c r="AZ93" s="251"/>
      <c r="BA93" s="251"/>
      <c r="BB93" s="251"/>
      <c r="BC93" s="251"/>
      <c r="BD93" s="252"/>
      <c r="BE93" s="253" t="s">
        <v>199</v>
      </c>
      <c r="BF93" s="254"/>
      <c r="BG93" s="254"/>
      <c r="BH93" s="254"/>
      <c r="BI93" s="254"/>
      <c r="BJ93" s="254"/>
      <c r="BK93" s="254"/>
      <c r="BL93" s="254"/>
      <c r="BM93" s="254"/>
      <c r="BN93" s="255"/>
      <c r="BO93" s="83"/>
      <c r="BP93" s="83" t="s">
        <v>212</v>
      </c>
      <c r="BQ93" s="83" t="s">
        <v>216</v>
      </c>
      <c r="BR93" s="216">
        <v>3000</v>
      </c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8"/>
      <c r="CJ93" s="216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8"/>
      <c r="CY93" s="67"/>
      <c r="CZ93" s="67">
        <v>3000</v>
      </c>
      <c r="DA93" s="216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8"/>
      <c r="DP93" s="216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8"/>
      <c r="EE93" s="216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8"/>
      <c r="ET93" s="52"/>
      <c r="EU93" s="217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7"/>
      <c r="FI93" s="22"/>
    </row>
    <row r="94" spans="1:165" s="4" customFormat="1" ht="39" customHeight="1">
      <c r="A94" s="232" t="s">
        <v>23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6"/>
      <c r="AS94" s="245" t="s">
        <v>191</v>
      </c>
      <c r="AT94" s="251"/>
      <c r="AU94" s="251"/>
      <c r="AV94" s="251"/>
      <c r="AW94" s="251"/>
      <c r="AX94" s="252"/>
      <c r="AY94" s="245" t="s">
        <v>191</v>
      </c>
      <c r="AZ94" s="251"/>
      <c r="BA94" s="251"/>
      <c r="BB94" s="251"/>
      <c r="BC94" s="251"/>
      <c r="BD94" s="252"/>
      <c r="BE94" s="253" t="s">
        <v>204</v>
      </c>
      <c r="BF94" s="254"/>
      <c r="BG94" s="254"/>
      <c r="BH94" s="254"/>
      <c r="BI94" s="254"/>
      <c r="BJ94" s="254"/>
      <c r="BK94" s="254"/>
      <c r="BL94" s="254"/>
      <c r="BM94" s="254"/>
      <c r="BN94" s="255"/>
      <c r="BO94" s="83"/>
      <c r="BP94" s="83" t="s">
        <v>212</v>
      </c>
      <c r="BQ94" s="83" t="s">
        <v>216</v>
      </c>
      <c r="BR94" s="216">
        <v>220000</v>
      </c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8"/>
      <c r="CJ94" s="216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8"/>
      <c r="CY94" s="67"/>
      <c r="CZ94" s="67"/>
      <c r="DA94" s="216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8"/>
      <c r="DP94" s="216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8"/>
      <c r="EE94" s="216">
        <v>220000</v>
      </c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8"/>
      <c r="ET94" s="52"/>
      <c r="EU94" s="217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7"/>
      <c r="FI94" s="22"/>
    </row>
    <row r="95" spans="1:165" s="4" customFormat="1" ht="39" customHeight="1" hidden="1">
      <c r="A95" s="232" t="s">
        <v>23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45" t="s">
        <v>186</v>
      </c>
      <c r="AT95" s="246"/>
      <c r="AU95" s="246"/>
      <c r="AV95" s="246"/>
      <c r="AW95" s="246"/>
      <c r="AX95" s="247"/>
      <c r="AY95" s="245" t="s">
        <v>193</v>
      </c>
      <c r="AZ95" s="246"/>
      <c r="BA95" s="246"/>
      <c r="BB95" s="246"/>
      <c r="BC95" s="246"/>
      <c r="BD95" s="247"/>
      <c r="BE95" s="253" t="s">
        <v>237</v>
      </c>
      <c r="BF95" s="246"/>
      <c r="BG95" s="246"/>
      <c r="BH95" s="246"/>
      <c r="BI95" s="246"/>
      <c r="BJ95" s="246"/>
      <c r="BK95" s="246"/>
      <c r="BL95" s="246"/>
      <c r="BM95" s="246"/>
      <c r="BN95" s="247"/>
      <c r="BO95" s="83"/>
      <c r="BP95" s="83" t="s">
        <v>212</v>
      </c>
      <c r="BQ95" s="83" t="s">
        <v>216</v>
      </c>
      <c r="BR95" s="216">
        <v>6065.38</v>
      </c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7"/>
      <c r="CJ95" s="52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109"/>
      <c r="CY95" s="67"/>
      <c r="CZ95" s="67">
        <v>6065.38</v>
      </c>
      <c r="DA95" s="52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109"/>
      <c r="DP95" s="52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109"/>
      <c r="EE95" s="52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109"/>
      <c r="ET95" s="52"/>
      <c r="EU95" s="53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3"/>
      <c r="FI95" s="22"/>
    </row>
    <row r="96" spans="1:165" s="92" customFormat="1" ht="37.5" customHeight="1">
      <c r="A96" s="248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50"/>
      <c r="AR96" s="63">
        <v>300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9" t="s">
        <v>59</v>
      </c>
      <c r="BP96" s="89" t="s">
        <v>59</v>
      </c>
      <c r="BQ96" s="89" t="s">
        <v>59</v>
      </c>
      <c r="BR96" s="244">
        <v>7572000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90">
        <v>6373000</v>
      </c>
      <c r="CZ96" s="125">
        <v>979000</v>
      </c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  <c r="EB96" s="240"/>
      <c r="EC96" s="240"/>
      <c r="ED96" s="240"/>
      <c r="EE96" s="240">
        <v>220000</v>
      </c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1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  <c r="FG96" s="242"/>
      <c r="FH96" s="243"/>
      <c r="FI96" s="91"/>
    </row>
    <row r="97" spans="1:165" s="4" customFormat="1" ht="18.75">
      <c r="A97" s="232" t="s">
        <v>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6"/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67"/>
      <c r="CZ97" s="67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8"/>
      <c r="EF97" s="238"/>
      <c r="EG97" s="238"/>
      <c r="EH97" s="238"/>
      <c r="EI97" s="238"/>
      <c r="EJ97" s="238"/>
      <c r="EK97" s="238"/>
      <c r="EL97" s="238"/>
      <c r="EM97" s="238"/>
      <c r="EN97" s="238"/>
      <c r="EO97" s="238"/>
      <c r="EP97" s="238"/>
      <c r="EQ97" s="238"/>
      <c r="ER97" s="238"/>
      <c r="ES97" s="238"/>
      <c r="ET97" s="238"/>
      <c r="EU97" s="238"/>
      <c r="EV97" s="238"/>
      <c r="EW97" s="238"/>
      <c r="EX97" s="238"/>
      <c r="EY97" s="238"/>
      <c r="EZ97" s="238"/>
      <c r="FA97" s="238"/>
      <c r="FB97" s="238"/>
      <c r="FC97" s="238"/>
      <c r="FD97" s="238"/>
      <c r="FE97" s="238"/>
      <c r="FF97" s="238"/>
      <c r="FG97" s="238"/>
      <c r="FH97" s="238"/>
      <c r="FI97" s="22"/>
    </row>
    <row r="98" spans="1:165" s="4" customFormat="1" ht="18.75">
      <c r="A98" s="232" t="s">
        <v>86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310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3"/>
      <c r="BP98" s="83"/>
      <c r="BQ98" s="83"/>
      <c r="BR98" s="237">
        <v>7572000</v>
      </c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67">
        <v>6373000</v>
      </c>
      <c r="CZ98" s="112">
        <v>979000</v>
      </c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16"/>
      <c r="EE98" s="236">
        <v>220000</v>
      </c>
      <c r="EF98" s="236"/>
      <c r="EG98" s="236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36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6"/>
      <c r="FH98" s="236"/>
      <c r="FI98" s="22"/>
    </row>
    <row r="99" spans="1:165" s="4" customFormat="1" ht="18.75">
      <c r="A99" s="232" t="s">
        <v>87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3">
        <v>320</v>
      </c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3"/>
      <c r="BP99" s="83"/>
      <c r="BQ99" s="83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67"/>
      <c r="CZ99" s="112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8"/>
      <c r="DQ99" s="238"/>
      <c r="DR99" s="238"/>
      <c r="DS99" s="238"/>
      <c r="DT99" s="238"/>
      <c r="DU99" s="238"/>
      <c r="DV99" s="238"/>
      <c r="DW99" s="238"/>
      <c r="DX99" s="238"/>
      <c r="DY99" s="238"/>
      <c r="DZ99" s="238"/>
      <c r="EA99" s="238"/>
      <c r="EB99" s="238"/>
      <c r="EC99" s="238"/>
      <c r="ED99" s="239"/>
      <c r="EE99" s="236"/>
      <c r="EF99" s="236"/>
      <c r="EG99" s="236"/>
      <c r="EH99" s="236"/>
      <c r="EI99" s="236"/>
      <c r="EJ99" s="236"/>
      <c r="EK99" s="236"/>
      <c r="EL99" s="236"/>
      <c r="EM99" s="236"/>
      <c r="EN99" s="236"/>
      <c r="EO99" s="236"/>
      <c r="EP99" s="236"/>
      <c r="EQ99" s="236"/>
      <c r="ER99" s="236"/>
      <c r="ES99" s="236"/>
      <c r="ET99" s="236"/>
      <c r="EU99" s="236"/>
      <c r="EV99" s="236"/>
      <c r="EW99" s="236"/>
      <c r="EX99" s="236"/>
      <c r="EY99" s="236"/>
      <c r="EZ99" s="236"/>
      <c r="FA99" s="236"/>
      <c r="FB99" s="236"/>
      <c r="FC99" s="236"/>
      <c r="FD99" s="236"/>
      <c r="FE99" s="236"/>
      <c r="FF99" s="236"/>
      <c r="FG99" s="236"/>
      <c r="FH99" s="236"/>
      <c r="FI99" s="22"/>
    </row>
    <row r="100" spans="1:165" s="4" customFormat="1" ht="18.75">
      <c r="A100" s="232" t="s">
        <v>88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6"/>
      <c r="AR100" s="63">
        <v>400</v>
      </c>
      <c r="AS100" s="233" t="s">
        <v>59</v>
      </c>
      <c r="AT100" s="234"/>
      <c r="AU100" s="234"/>
      <c r="AV100" s="234"/>
      <c r="AW100" s="234"/>
      <c r="AX100" s="234"/>
      <c r="AY100" s="233" t="s">
        <v>59</v>
      </c>
      <c r="AZ100" s="234"/>
      <c r="BA100" s="234"/>
      <c r="BB100" s="234"/>
      <c r="BC100" s="234"/>
      <c r="BD100" s="234"/>
      <c r="BE100" s="235" t="s">
        <v>59</v>
      </c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85" t="s">
        <v>59</v>
      </c>
      <c r="BP100" s="85" t="s">
        <v>59</v>
      </c>
      <c r="BQ100" s="85" t="s">
        <v>59</v>
      </c>
      <c r="BR100" s="237">
        <v>7572000</v>
      </c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67">
        <v>6373000</v>
      </c>
      <c r="CZ100" s="112">
        <v>979000</v>
      </c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16">
        <v>220000</v>
      </c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8"/>
      <c r="ET100" s="216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8"/>
      <c r="FI100" s="22"/>
    </row>
    <row r="101" spans="1:165" s="4" customFormat="1" ht="18.75">
      <c r="A101" s="232" t="s">
        <v>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6"/>
      <c r="AR101" s="66"/>
      <c r="AS101" s="233" t="s">
        <v>59</v>
      </c>
      <c r="AT101" s="234"/>
      <c r="AU101" s="234"/>
      <c r="AV101" s="234"/>
      <c r="AW101" s="234"/>
      <c r="AX101" s="234"/>
      <c r="AY101" s="233" t="s">
        <v>59</v>
      </c>
      <c r="AZ101" s="234"/>
      <c r="BA101" s="234"/>
      <c r="BB101" s="234"/>
      <c r="BC101" s="234"/>
      <c r="BD101" s="234"/>
      <c r="BE101" s="235" t="s">
        <v>59</v>
      </c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83"/>
      <c r="BP101" s="83"/>
      <c r="BQ101" s="83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67"/>
      <c r="CZ101" s="112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2"/>
    </row>
    <row r="102" spans="1:165" s="4" customFormat="1" ht="18.75">
      <c r="A102" s="232" t="s">
        <v>89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6"/>
      <c r="AR102" s="63">
        <v>410</v>
      </c>
      <c r="AS102" s="233" t="s">
        <v>59</v>
      </c>
      <c r="AT102" s="234"/>
      <c r="AU102" s="234"/>
      <c r="AV102" s="234"/>
      <c r="AW102" s="234"/>
      <c r="AX102" s="234"/>
      <c r="AY102" s="233" t="s">
        <v>59</v>
      </c>
      <c r="AZ102" s="234"/>
      <c r="BA102" s="234"/>
      <c r="BB102" s="234"/>
      <c r="BC102" s="234"/>
      <c r="BD102" s="234"/>
      <c r="BE102" s="235" t="s">
        <v>59</v>
      </c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83"/>
      <c r="BP102" s="83"/>
      <c r="BQ102" s="83"/>
      <c r="BR102" s="237">
        <v>7572000</v>
      </c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67">
        <v>6373000</v>
      </c>
      <c r="CZ102" s="112">
        <v>979000</v>
      </c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>
        <v>220000</v>
      </c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2"/>
    </row>
    <row r="103" spans="1:165" s="4" customFormat="1" ht="18.75">
      <c r="A103" s="232" t="s">
        <v>90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6"/>
      <c r="AR103" s="63">
        <v>420</v>
      </c>
      <c r="AS103" s="233" t="s">
        <v>59</v>
      </c>
      <c r="AT103" s="234"/>
      <c r="AU103" s="234"/>
      <c r="AV103" s="234"/>
      <c r="AW103" s="234"/>
      <c r="AX103" s="234"/>
      <c r="AY103" s="233" t="s">
        <v>59</v>
      </c>
      <c r="AZ103" s="234"/>
      <c r="BA103" s="234"/>
      <c r="BB103" s="234"/>
      <c r="BC103" s="234"/>
      <c r="BD103" s="234"/>
      <c r="BE103" s="235" t="s">
        <v>59</v>
      </c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83"/>
      <c r="BP103" s="83"/>
      <c r="BQ103" s="83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67"/>
      <c r="CZ103" s="67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6"/>
      <c r="ER103" s="236"/>
      <c r="ES103" s="236"/>
      <c r="ET103" s="236"/>
      <c r="EU103" s="236"/>
      <c r="EV103" s="236"/>
      <c r="EW103" s="236"/>
      <c r="EX103" s="236"/>
      <c r="EY103" s="236"/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2"/>
    </row>
    <row r="104" spans="1:165" s="4" customFormat="1" ht="18.75">
      <c r="A104" s="232" t="s">
        <v>91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6"/>
      <c r="AR104" s="63">
        <v>500</v>
      </c>
      <c r="AS104" s="233" t="s">
        <v>59</v>
      </c>
      <c r="AT104" s="234"/>
      <c r="AU104" s="234"/>
      <c r="AV104" s="234"/>
      <c r="AW104" s="234"/>
      <c r="AX104" s="234"/>
      <c r="AY104" s="233" t="s">
        <v>59</v>
      </c>
      <c r="AZ104" s="234"/>
      <c r="BA104" s="234"/>
      <c r="BB104" s="234"/>
      <c r="BC104" s="234"/>
      <c r="BD104" s="234"/>
      <c r="BE104" s="235" t="s">
        <v>59</v>
      </c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85" t="s">
        <v>59</v>
      </c>
      <c r="BP104" s="85" t="s">
        <v>59</v>
      </c>
      <c r="BQ104" s="85" t="s">
        <v>59</v>
      </c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67"/>
      <c r="CZ104" s="67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16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8"/>
      <c r="EE104" s="216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8"/>
      <c r="ET104" s="216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8"/>
      <c r="FI104" s="22"/>
    </row>
    <row r="105" spans="1:165" s="4" customFormat="1" ht="18.75">
      <c r="A105" s="232" t="s">
        <v>92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6"/>
      <c r="AR105" s="63">
        <v>600</v>
      </c>
      <c r="AS105" s="233" t="s">
        <v>59</v>
      </c>
      <c r="AT105" s="234"/>
      <c r="AU105" s="234"/>
      <c r="AV105" s="234"/>
      <c r="AW105" s="234"/>
      <c r="AX105" s="234"/>
      <c r="AY105" s="233" t="s">
        <v>59</v>
      </c>
      <c r="AZ105" s="234"/>
      <c r="BA105" s="234"/>
      <c r="BB105" s="234"/>
      <c r="BC105" s="234"/>
      <c r="BD105" s="234"/>
      <c r="BE105" s="235" t="s">
        <v>59</v>
      </c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85" t="s">
        <v>59</v>
      </c>
      <c r="BP105" s="85" t="s">
        <v>59</v>
      </c>
      <c r="BQ105" s="85" t="s">
        <v>59</v>
      </c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67"/>
      <c r="CZ105" s="67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16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8"/>
      <c r="EE105" s="216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8"/>
      <c r="ET105" s="216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8"/>
      <c r="FI105" s="22"/>
    </row>
    <row r="106" ht="10.5" customHeight="1"/>
    <row r="107" spans="1:164" ht="39.75" customHeight="1">
      <c r="A107" s="195" t="s">
        <v>168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</row>
    <row r="108" spans="1:164" ht="18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71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</row>
    <row r="109" spans="1:164" ht="52.5" customHeight="1">
      <c r="A109" s="195" t="s">
        <v>169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</row>
  </sheetData>
  <sheetProtection/>
  <mergeCells count="885">
    <mergeCell ref="BR6:FH6"/>
    <mergeCell ref="BR7:FH7"/>
    <mergeCell ref="A6:AQ10"/>
    <mergeCell ref="AR6:AR10"/>
    <mergeCell ref="AS6:BP9"/>
    <mergeCell ref="BQ6:BQ9"/>
    <mergeCell ref="ET10:FH10"/>
    <mergeCell ref="AS10:AX10"/>
    <mergeCell ref="AY10:BD10"/>
    <mergeCell ref="BE10:BN10"/>
    <mergeCell ref="EH2:FH3"/>
    <mergeCell ref="A4:FH4"/>
    <mergeCell ref="AS5:AX5"/>
    <mergeCell ref="AY5:BD5"/>
    <mergeCell ref="A11:AQ11"/>
    <mergeCell ref="AS11:AX11"/>
    <mergeCell ref="AY11:BD11"/>
    <mergeCell ref="BE11:BN11"/>
    <mergeCell ref="BR11:CI11"/>
    <mergeCell ref="BR8:CI10"/>
    <mergeCell ref="CJ8:FH8"/>
    <mergeCell ref="CJ9:CX10"/>
    <mergeCell ref="CY9:CY10"/>
    <mergeCell ref="EE10:ES10"/>
    <mergeCell ref="CZ9:CZ10"/>
    <mergeCell ref="DA9:DO10"/>
    <mergeCell ref="DP9:ED10"/>
    <mergeCell ref="EE9:FH9"/>
    <mergeCell ref="ET11:FH11"/>
    <mergeCell ref="A12:AQ12"/>
    <mergeCell ref="AS12:AX12"/>
    <mergeCell ref="AY12:BD12"/>
    <mergeCell ref="BE12:BN12"/>
    <mergeCell ref="BR12:CI12"/>
    <mergeCell ref="CJ11:CX11"/>
    <mergeCell ref="DA11:DO11"/>
    <mergeCell ref="DP11:ED11"/>
    <mergeCell ref="EE11:ES11"/>
    <mergeCell ref="ET12:FH12"/>
    <mergeCell ref="A13:AQ13"/>
    <mergeCell ref="AS13:AX13"/>
    <mergeCell ref="AY13:BD13"/>
    <mergeCell ref="BE13:BN13"/>
    <mergeCell ref="BR13:CI13"/>
    <mergeCell ref="CJ12:CX12"/>
    <mergeCell ref="DA12:DO12"/>
    <mergeCell ref="DP12:ED12"/>
    <mergeCell ref="EE12:ES12"/>
    <mergeCell ref="ET13:FH13"/>
    <mergeCell ref="A14:AQ14"/>
    <mergeCell ref="AS14:AX14"/>
    <mergeCell ref="AY14:BD14"/>
    <mergeCell ref="BE14:BN14"/>
    <mergeCell ref="BR14:CI14"/>
    <mergeCell ref="CJ13:CX13"/>
    <mergeCell ref="DA13:DO13"/>
    <mergeCell ref="DP13:ED13"/>
    <mergeCell ref="EE13:ES13"/>
    <mergeCell ref="ET14:FH14"/>
    <mergeCell ref="A15:AQ15"/>
    <mergeCell ref="AS15:AX15"/>
    <mergeCell ref="AY15:BD15"/>
    <mergeCell ref="BE15:BN15"/>
    <mergeCell ref="BR15:CI15"/>
    <mergeCell ref="CJ14:CX14"/>
    <mergeCell ref="DA14:DO14"/>
    <mergeCell ref="DP14:ED14"/>
    <mergeCell ref="EE14:ES14"/>
    <mergeCell ref="EE15:ES15"/>
    <mergeCell ref="EU15:FH15"/>
    <mergeCell ref="A16:AQ16"/>
    <mergeCell ref="AS16:AX16"/>
    <mergeCell ref="AY16:BD16"/>
    <mergeCell ref="BE16:BN16"/>
    <mergeCell ref="BR16:CI16"/>
    <mergeCell ref="CJ16:CX16"/>
    <mergeCell ref="DA16:DO16"/>
    <mergeCell ref="DP16:ED16"/>
    <mergeCell ref="EE16:ES16"/>
    <mergeCell ref="ET16:FH16"/>
    <mergeCell ref="A17:AQ17"/>
    <mergeCell ref="AS17:AX17"/>
    <mergeCell ref="AY17:BD17"/>
    <mergeCell ref="BE17:BN17"/>
    <mergeCell ref="BR17:CI17"/>
    <mergeCell ref="EE17:ES17"/>
    <mergeCell ref="EU17:FH17"/>
    <mergeCell ref="A18:AQ18"/>
    <mergeCell ref="AS18:AX18"/>
    <mergeCell ref="AY18:BD18"/>
    <mergeCell ref="BE18:BN18"/>
    <mergeCell ref="BR18:CH18"/>
    <mergeCell ref="EE18:ES18"/>
    <mergeCell ref="EU18:FH18"/>
    <mergeCell ref="A19:AQ19"/>
    <mergeCell ref="AS19:AX19"/>
    <mergeCell ref="AY19:BD19"/>
    <mergeCell ref="BE19:BN19"/>
    <mergeCell ref="BR19:CI19"/>
    <mergeCell ref="CJ19:CX19"/>
    <mergeCell ref="DA19:DO19"/>
    <mergeCell ref="DP19:ED19"/>
    <mergeCell ref="EE19:ES19"/>
    <mergeCell ref="ET19:FH19"/>
    <mergeCell ref="A20:AQ20"/>
    <mergeCell ref="AS20:AX20"/>
    <mergeCell ref="AY20:BD20"/>
    <mergeCell ref="BE20:BN20"/>
    <mergeCell ref="BR20:CI20"/>
    <mergeCell ref="CJ20:CX20"/>
    <mergeCell ref="DA20:DO20"/>
    <mergeCell ref="DP20:ED20"/>
    <mergeCell ref="EE20:ES20"/>
    <mergeCell ref="ET20:FH20"/>
    <mergeCell ref="A21:AQ21"/>
    <mergeCell ref="AS21:AX21"/>
    <mergeCell ref="AY21:BD21"/>
    <mergeCell ref="BE21:BN21"/>
    <mergeCell ref="BR21:CI21"/>
    <mergeCell ref="CJ21:CX21"/>
    <mergeCell ref="DB21:DO21"/>
    <mergeCell ref="DP21:ED21"/>
    <mergeCell ref="EE21:ES21"/>
    <mergeCell ref="BE23:BN23"/>
    <mergeCell ref="AY22:BD22"/>
    <mergeCell ref="BE22:BN22"/>
    <mergeCell ref="DA22:DO22"/>
    <mergeCell ref="DP22:ED22"/>
    <mergeCell ref="BR22:CI22"/>
    <mergeCell ref="CJ22:CX22"/>
    <mergeCell ref="A26:AQ26"/>
    <mergeCell ref="EE22:ES22"/>
    <mergeCell ref="BR23:CI23"/>
    <mergeCell ref="CJ23:CX23"/>
    <mergeCell ref="DA23:DO23"/>
    <mergeCell ref="A22:AQ22"/>
    <mergeCell ref="AS22:AX22"/>
    <mergeCell ref="A23:AQ23"/>
    <mergeCell ref="AS23:AX23"/>
    <mergeCell ref="AY23:BD23"/>
    <mergeCell ref="BR24:CI24"/>
    <mergeCell ref="CJ24:CX24"/>
    <mergeCell ref="DA24:DO24"/>
    <mergeCell ref="DP24:ED24"/>
    <mergeCell ref="A24:AQ24"/>
    <mergeCell ref="AS24:AX24"/>
    <mergeCell ref="AY24:BD24"/>
    <mergeCell ref="BE24:BN24"/>
    <mergeCell ref="AS26:AX26"/>
    <mergeCell ref="DP25:ED25"/>
    <mergeCell ref="EE25:ES25"/>
    <mergeCell ref="DP23:ED23"/>
    <mergeCell ref="EE23:ES23"/>
    <mergeCell ref="BR26:CI26"/>
    <mergeCell ref="CJ26:CX26"/>
    <mergeCell ref="EE24:ES24"/>
    <mergeCell ref="DA25:DO25"/>
    <mergeCell ref="EE26:ES26"/>
    <mergeCell ref="A27:AQ27"/>
    <mergeCell ref="AS27:AX27"/>
    <mergeCell ref="AY27:BD27"/>
    <mergeCell ref="BE27:BN27"/>
    <mergeCell ref="BR25:CI25"/>
    <mergeCell ref="CJ25:CX25"/>
    <mergeCell ref="A25:AQ25"/>
    <mergeCell ref="AS25:AX25"/>
    <mergeCell ref="AY25:BD25"/>
    <mergeCell ref="BE25:BN25"/>
    <mergeCell ref="BR27:CI27"/>
    <mergeCell ref="AY26:BD26"/>
    <mergeCell ref="BE26:BN26"/>
    <mergeCell ref="CJ27:CX27"/>
    <mergeCell ref="DA27:DO27"/>
    <mergeCell ref="DP27:ED27"/>
    <mergeCell ref="DA26:DO26"/>
    <mergeCell ref="DP26:ED26"/>
    <mergeCell ref="A30:AQ30"/>
    <mergeCell ref="AS30:AX30"/>
    <mergeCell ref="EE27:ES27"/>
    <mergeCell ref="A28:AQ28"/>
    <mergeCell ref="AS28:AX28"/>
    <mergeCell ref="AY28:BD28"/>
    <mergeCell ref="BE28:BN28"/>
    <mergeCell ref="BR28:CI28"/>
    <mergeCell ref="CJ28:CX28"/>
    <mergeCell ref="DA28:DO28"/>
    <mergeCell ref="EE28:ES28"/>
    <mergeCell ref="A29:AQ29"/>
    <mergeCell ref="AS29:AX29"/>
    <mergeCell ref="AY29:BD29"/>
    <mergeCell ref="BE29:BN29"/>
    <mergeCell ref="BR29:CI29"/>
    <mergeCell ref="DP28:ED28"/>
    <mergeCell ref="AY30:BD30"/>
    <mergeCell ref="BE30:BN30"/>
    <mergeCell ref="AY31:BD31"/>
    <mergeCell ref="BE31:BN31"/>
    <mergeCell ref="AY32:BD32"/>
    <mergeCell ref="BE32:BN32"/>
    <mergeCell ref="EE30:ES30"/>
    <mergeCell ref="ET30:FH30"/>
    <mergeCell ref="EE31:ES31"/>
    <mergeCell ref="ET31:FH31"/>
    <mergeCell ref="BR31:CI31"/>
    <mergeCell ref="CJ31:CX31"/>
    <mergeCell ref="DA30:DO30"/>
    <mergeCell ref="DP30:ED30"/>
    <mergeCell ref="BR30:CI30"/>
    <mergeCell ref="CJ30:CX30"/>
    <mergeCell ref="AS33:AX33"/>
    <mergeCell ref="ET33:FH33"/>
    <mergeCell ref="DA32:DO32"/>
    <mergeCell ref="DP32:ED32"/>
    <mergeCell ref="DA31:DO31"/>
    <mergeCell ref="DP31:ED31"/>
    <mergeCell ref="ET32:FH32"/>
    <mergeCell ref="EE32:ES32"/>
    <mergeCell ref="CJ34:CX34"/>
    <mergeCell ref="AY33:BD33"/>
    <mergeCell ref="BE33:BN33"/>
    <mergeCell ref="AY34:BD34"/>
    <mergeCell ref="BE34:BN34"/>
    <mergeCell ref="A31:AQ31"/>
    <mergeCell ref="AS31:AX31"/>
    <mergeCell ref="A32:AQ32"/>
    <mergeCell ref="AS32:AX32"/>
    <mergeCell ref="A33:AQ33"/>
    <mergeCell ref="AS34:AX34"/>
    <mergeCell ref="CJ33:CX33"/>
    <mergeCell ref="EE33:ES33"/>
    <mergeCell ref="DA34:DO34"/>
    <mergeCell ref="BR32:CI32"/>
    <mergeCell ref="DA33:DO33"/>
    <mergeCell ref="DP33:ED33"/>
    <mergeCell ref="CJ32:CX32"/>
    <mergeCell ref="BR33:CI33"/>
    <mergeCell ref="BR34:CI34"/>
    <mergeCell ref="EE34:ES34"/>
    <mergeCell ref="DP34:ED34"/>
    <mergeCell ref="DA35:DO35"/>
    <mergeCell ref="DP35:ED35"/>
    <mergeCell ref="ET34:FH34"/>
    <mergeCell ref="A35:AQ35"/>
    <mergeCell ref="AS35:AX35"/>
    <mergeCell ref="AY35:BD35"/>
    <mergeCell ref="BE35:BN35"/>
    <mergeCell ref="A34:AQ34"/>
    <mergeCell ref="AY36:BD36"/>
    <mergeCell ref="BE36:BN36"/>
    <mergeCell ref="EE35:ES35"/>
    <mergeCell ref="ET35:FH35"/>
    <mergeCell ref="EE36:ES36"/>
    <mergeCell ref="ET36:FH36"/>
    <mergeCell ref="BR36:CI36"/>
    <mergeCell ref="CJ36:CX36"/>
    <mergeCell ref="CJ35:CX35"/>
    <mergeCell ref="BR35:CI35"/>
    <mergeCell ref="A37:AQ37"/>
    <mergeCell ref="AS37:AX37"/>
    <mergeCell ref="AY37:BD37"/>
    <mergeCell ref="DP36:ED36"/>
    <mergeCell ref="DA37:DO37"/>
    <mergeCell ref="DP37:ED37"/>
    <mergeCell ref="A36:AQ36"/>
    <mergeCell ref="AS36:AX36"/>
    <mergeCell ref="BE37:BN37"/>
    <mergeCell ref="DA36:DO36"/>
    <mergeCell ref="BE38:BN38"/>
    <mergeCell ref="BR39:CI39"/>
    <mergeCell ref="A39:AQ39"/>
    <mergeCell ref="AS39:AX39"/>
    <mergeCell ref="AY39:BD39"/>
    <mergeCell ref="BE39:BN39"/>
    <mergeCell ref="AS38:AX38"/>
    <mergeCell ref="AY38:BD38"/>
    <mergeCell ref="A41:AQ41"/>
    <mergeCell ref="AS41:AX41"/>
    <mergeCell ref="AY41:BD41"/>
    <mergeCell ref="EE37:ES37"/>
    <mergeCell ref="A38:AQ38"/>
    <mergeCell ref="A40:AQ40"/>
    <mergeCell ref="AS40:AX40"/>
    <mergeCell ref="AY40:BD40"/>
    <mergeCell ref="BE40:BN40"/>
    <mergeCell ref="BR40:CI40"/>
    <mergeCell ref="ET37:FH37"/>
    <mergeCell ref="BR38:CI38"/>
    <mergeCell ref="EU38:FH38"/>
    <mergeCell ref="BR37:CI37"/>
    <mergeCell ref="CJ37:CX37"/>
    <mergeCell ref="EU40:FH40"/>
    <mergeCell ref="EU39:FH39"/>
    <mergeCell ref="BE41:BN41"/>
    <mergeCell ref="EU43:FH43"/>
    <mergeCell ref="A42:AQ42"/>
    <mergeCell ref="AS42:AX42"/>
    <mergeCell ref="AY42:BD42"/>
    <mergeCell ref="BE42:BN42"/>
    <mergeCell ref="BR42:CI42"/>
    <mergeCell ref="EU42:FH42"/>
    <mergeCell ref="BR41:CI41"/>
    <mergeCell ref="EU41:FH41"/>
    <mergeCell ref="BR44:CI44"/>
    <mergeCell ref="EE44:ES44"/>
    <mergeCell ref="A43:AQ43"/>
    <mergeCell ref="AS43:AX43"/>
    <mergeCell ref="AY43:BD43"/>
    <mergeCell ref="BE43:BN43"/>
    <mergeCell ref="BR43:CI43"/>
    <mergeCell ref="A44:AQ44"/>
    <mergeCell ref="AS44:AX44"/>
    <mergeCell ref="AY44:BD44"/>
    <mergeCell ref="BE44:BN44"/>
    <mergeCell ref="EU44:FH44"/>
    <mergeCell ref="A45:AQ45"/>
    <mergeCell ref="AS45:AX45"/>
    <mergeCell ref="AY45:BD45"/>
    <mergeCell ref="BE45:BN45"/>
    <mergeCell ref="BR45:CI45"/>
    <mergeCell ref="CJ45:CX45"/>
    <mergeCell ref="DA45:DO45"/>
    <mergeCell ref="DP45:ED45"/>
    <mergeCell ref="EE45:ES45"/>
    <mergeCell ref="BR47:CI47"/>
    <mergeCell ref="EU47:FH47"/>
    <mergeCell ref="ET45:FH45"/>
    <mergeCell ref="BR46:CI46"/>
    <mergeCell ref="EU46:FH46"/>
    <mergeCell ref="A46:AQ46"/>
    <mergeCell ref="AS46:AX46"/>
    <mergeCell ref="AY46:BD46"/>
    <mergeCell ref="BE46:BN46"/>
    <mergeCell ref="A47:AQ47"/>
    <mergeCell ref="AS47:AX47"/>
    <mergeCell ref="AY47:BD47"/>
    <mergeCell ref="BE47:BN47"/>
    <mergeCell ref="BR48:CI48"/>
    <mergeCell ref="BR50:CI50"/>
    <mergeCell ref="EU48:FH48"/>
    <mergeCell ref="A49:AQ49"/>
    <mergeCell ref="AS49:AX49"/>
    <mergeCell ref="A48:AQ48"/>
    <mergeCell ref="AS48:AX48"/>
    <mergeCell ref="AY48:BD48"/>
    <mergeCell ref="BE48:BN48"/>
    <mergeCell ref="AY49:BD49"/>
    <mergeCell ref="BE49:BN49"/>
    <mergeCell ref="A51:AQ51"/>
    <mergeCell ref="AS51:AX51"/>
    <mergeCell ref="AY51:BD51"/>
    <mergeCell ref="BE51:BN51"/>
    <mergeCell ref="A50:AQ50"/>
    <mergeCell ref="AS50:AX50"/>
    <mergeCell ref="AY50:BD50"/>
    <mergeCell ref="BE50:BN50"/>
    <mergeCell ref="EU50:FH50"/>
    <mergeCell ref="BR49:CI49"/>
    <mergeCell ref="EU49:FH49"/>
    <mergeCell ref="EE52:ES52"/>
    <mergeCell ref="EU52:FH52"/>
    <mergeCell ref="BR53:CI53"/>
    <mergeCell ref="EU51:FH51"/>
    <mergeCell ref="BR51:CI51"/>
    <mergeCell ref="EE53:ES53"/>
    <mergeCell ref="ET53:FH53"/>
    <mergeCell ref="DP54:ED54"/>
    <mergeCell ref="CJ53:CX53"/>
    <mergeCell ref="DA53:DO53"/>
    <mergeCell ref="DP53:ED53"/>
    <mergeCell ref="BR52:CI52"/>
    <mergeCell ref="BE52:BN52"/>
    <mergeCell ref="DA54:DO54"/>
    <mergeCell ref="AS53:AX53"/>
    <mergeCell ref="AY53:BD53"/>
    <mergeCell ref="BE53:BN53"/>
    <mergeCell ref="AY52:BD52"/>
    <mergeCell ref="A52:AQ52"/>
    <mergeCell ref="AS52:AX52"/>
    <mergeCell ref="A53:AQ53"/>
    <mergeCell ref="A54:AQ54"/>
    <mergeCell ref="AS54:AX54"/>
    <mergeCell ref="AY54:BD54"/>
    <mergeCell ref="BE54:BN54"/>
    <mergeCell ref="BR54:CI54"/>
    <mergeCell ref="CJ54:CX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DA55:DO55"/>
    <mergeCell ref="DP55:ED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A56:DO56"/>
    <mergeCell ref="DP56:ED56"/>
    <mergeCell ref="EE56:ES56"/>
    <mergeCell ref="ET56:FH56"/>
    <mergeCell ref="A57:AQ57"/>
    <mergeCell ref="AS57:AX57"/>
    <mergeCell ref="AY57:BD57"/>
    <mergeCell ref="BE57:BN57"/>
    <mergeCell ref="BR57:CI57"/>
    <mergeCell ref="CJ57:CX57"/>
    <mergeCell ref="DA57:DO57"/>
    <mergeCell ref="DP57:ED57"/>
    <mergeCell ref="EE57:ES57"/>
    <mergeCell ref="ET57:FH57"/>
    <mergeCell ref="A58:AQ58"/>
    <mergeCell ref="AS58:AX58"/>
    <mergeCell ref="AY58:BD58"/>
    <mergeCell ref="BE58:BN58"/>
    <mergeCell ref="BR58:CI58"/>
    <mergeCell ref="CJ58:CX58"/>
    <mergeCell ref="DA58:DO58"/>
    <mergeCell ref="DP58:ED58"/>
    <mergeCell ref="EE58:ES58"/>
    <mergeCell ref="ET58:FH58"/>
    <mergeCell ref="A59:AQ59"/>
    <mergeCell ref="AS59:AX59"/>
    <mergeCell ref="AY59:BD59"/>
    <mergeCell ref="BE59:BN59"/>
    <mergeCell ref="BR59:CI59"/>
    <mergeCell ref="CJ59:CX59"/>
    <mergeCell ref="DA59:DO59"/>
    <mergeCell ref="DP59:ED59"/>
    <mergeCell ref="EE59:ES59"/>
    <mergeCell ref="ET59:FH59"/>
    <mergeCell ref="A60:AQ60"/>
    <mergeCell ref="AS60:AX60"/>
    <mergeCell ref="AY60:BD60"/>
    <mergeCell ref="BE60:BN60"/>
    <mergeCell ref="BR60:CI60"/>
    <mergeCell ref="CJ60:CX60"/>
    <mergeCell ref="DA60:DO60"/>
    <mergeCell ref="DP60:ED60"/>
    <mergeCell ref="EE60:ES60"/>
    <mergeCell ref="EU60:FH60"/>
    <mergeCell ref="A61:AQ61"/>
    <mergeCell ref="AS61:AX61"/>
    <mergeCell ref="AY61:BD61"/>
    <mergeCell ref="BE61:BN61"/>
    <mergeCell ref="BR61:CI61"/>
    <mergeCell ref="CJ61:CX61"/>
    <mergeCell ref="DA61:DO61"/>
    <mergeCell ref="DP61:ED61"/>
    <mergeCell ref="EE61:ES61"/>
    <mergeCell ref="EU61:FH61"/>
    <mergeCell ref="A62:AQ62"/>
    <mergeCell ref="AS62:AX62"/>
    <mergeCell ref="AY62:BD62"/>
    <mergeCell ref="BE62:BN62"/>
    <mergeCell ref="BR62:CI62"/>
    <mergeCell ref="CJ62:CX62"/>
    <mergeCell ref="DA62:DO62"/>
    <mergeCell ref="DP62:ED62"/>
    <mergeCell ref="EE62:ES62"/>
    <mergeCell ref="ET62:FH62"/>
    <mergeCell ref="A63:AQ63"/>
    <mergeCell ref="AS63:AX63"/>
    <mergeCell ref="AY63:BD63"/>
    <mergeCell ref="BE63:BN63"/>
    <mergeCell ref="BR63:CI63"/>
    <mergeCell ref="CJ63:CX63"/>
    <mergeCell ref="DA63:DO63"/>
    <mergeCell ref="DP63:ED63"/>
    <mergeCell ref="EE63:ES63"/>
    <mergeCell ref="EU63:FH63"/>
    <mergeCell ref="A64:AQ64"/>
    <mergeCell ref="AS64:AX64"/>
    <mergeCell ref="AY64:BD64"/>
    <mergeCell ref="BE64:BN64"/>
    <mergeCell ref="BR64:CI64"/>
    <mergeCell ref="CJ64:CX64"/>
    <mergeCell ref="DA64:DO64"/>
    <mergeCell ref="DP64:ED64"/>
    <mergeCell ref="EE64:ES64"/>
    <mergeCell ref="EU64:FH64"/>
    <mergeCell ref="A65:AQ65"/>
    <mergeCell ref="AS65:AX65"/>
    <mergeCell ref="AY65:BD65"/>
    <mergeCell ref="BE65:BN65"/>
    <mergeCell ref="BR65:CI65"/>
    <mergeCell ref="CJ65:CX65"/>
    <mergeCell ref="DA65:DO65"/>
    <mergeCell ref="DP65:ED65"/>
    <mergeCell ref="EE65:ES65"/>
    <mergeCell ref="ET65:FH65"/>
    <mergeCell ref="A66:AQ66"/>
    <mergeCell ref="AS66:AX66"/>
    <mergeCell ref="AY66:BD66"/>
    <mergeCell ref="BE66:BN66"/>
    <mergeCell ref="BR66:CI66"/>
    <mergeCell ref="CJ66:CX66"/>
    <mergeCell ref="DA66:DO66"/>
    <mergeCell ref="DP66:ED66"/>
    <mergeCell ref="EE66:ES66"/>
    <mergeCell ref="EU66:FH66"/>
    <mergeCell ref="A67:AQ67"/>
    <mergeCell ref="AS67:AX67"/>
    <mergeCell ref="AY67:BD67"/>
    <mergeCell ref="BE67:BN67"/>
    <mergeCell ref="BR67:CI67"/>
    <mergeCell ref="CJ67:CX67"/>
    <mergeCell ref="DA67:DO67"/>
    <mergeCell ref="DP67:ED67"/>
    <mergeCell ref="EE67:ES67"/>
    <mergeCell ref="EU67:FH67"/>
    <mergeCell ref="A68:AQ68"/>
    <mergeCell ref="AS68:AX68"/>
    <mergeCell ref="AY68:BD68"/>
    <mergeCell ref="BE68:BN68"/>
    <mergeCell ref="BR68:CI68"/>
    <mergeCell ref="CJ68:CX68"/>
    <mergeCell ref="DA68:DO68"/>
    <mergeCell ref="DP68:ED68"/>
    <mergeCell ref="EE68:ES68"/>
    <mergeCell ref="EU68:FH68"/>
    <mergeCell ref="A69:AQ69"/>
    <mergeCell ref="AS69:AX69"/>
    <mergeCell ref="AY69:BD69"/>
    <mergeCell ref="BE69:BN69"/>
    <mergeCell ref="BR69:CI69"/>
    <mergeCell ref="CJ69:CX69"/>
    <mergeCell ref="DA69:DO69"/>
    <mergeCell ref="DP69:ED69"/>
    <mergeCell ref="EE69:ES69"/>
    <mergeCell ref="EU69:FH69"/>
    <mergeCell ref="A70:AQ70"/>
    <mergeCell ref="AS70:AX70"/>
    <mergeCell ref="AY70:BD70"/>
    <mergeCell ref="BE70:BN70"/>
    <mergeCell ref="BR70:CI70"/>
    <mergeCell ref="CJ70:CX70"/>
    <mergeCell ref="DA70:DO70"/>
    <mergeCell ref="DP70:ED70"/>
    <mergeCell ref="EE70:ES70"/>
    <mergeCell ref="EU70:FH70"/>
    <mergeCell ref="A71:AQ71"/>
    <mergeCell ref="AS71:AX71"/>
    <mergeCell ref="AY71:BD71"/>
    <mergeCell ref="BE71:BN71"/>
    <mergeCell ref="BR71:CI71"/>
    <mergeCell ref="CJ71:CX71"/>
    <mergeCell ref="DA71:DO71"/>
    <mergeCell ref="DP71:ED71"/>
    <mergeCell ref="EE71:ES71"/>
    <mergeCell ref="EU71:FH71"/>
    <mergeCell ref="A72:AQ72"/>
    <mergeCell ref="AS72:AX72"/>
    <mergeCell ref="AY72:BD72"/>
    <mergeCell ref="BE72:BN72"/>
    <mergeCell ref="BR72:CI72"/>
    <mergeCell ref="CJ72:CX72"/>
    <mergeCell ref="DA72:DO72"/>
    <mergeCell ref="DP72:ED72"/>
    <mergeCell ref="EE72:ES72"/>
    <mergeCell ref="ET72:FH72"/>
    <mergeCell ref="A73:AQ73"/>
    <mergeCell ref="AS73:AX73"/>
    <mergeCell ref="AY73:BD73"/>
    <mergeCell ref="BE73:BN73"/>
    <mergeCell ref="BR73:CI73"/>
    <mergeCell ref="CJ73:CX73"/>
    <mergeCell ref="DA73:DO73"/>
    <mergeCell ref="DP73:ED73"/>
    <mergeCell ref="EE73:ES73"/>
    <mergeCell ref="ET73:FH73"/>
    <mergeCell ref="A74:AQ74"/>
    <mergeCell ref="AS74:AX74"/>
    <mergeCell ref="AY74:BD74"/>
    <mergeCell ref="BE74:BN74"/>
    <mergeCell ref="BR74:CI74"/>
    <mergeCell ref="CJ74:CX74"/>
    <mergeCell ref="DA74:DO74"/>
    <mergeCell ref="DP74:ED74"/>
    <mergeCell ref="EE74:ES74"/>
    <mergeCell ref="ET74:FH74"/>
    <mergeCell ref="A75:AQ75"/>
    <mergeCell ref="AS75:AX75"/>
    <mergeCell ref="AY75:BD75"/>
    <mergeCell ref="BE75:BN75"/>
    <mergeCell ref="BR75:CI75"/>
    <mergeCell ref="CJ75:CX75"/>
    <mergeCell ref="DA75:DO75"/>
    <mergeCell ref="DP75:ED75"/>
    <mergeCell ref="EE75:ES75"/>
    <mergeCell ref="ET75:FH75"/>
    <mergeCell ref="A76:AQ76"/>
    <mergeCell ref="AS76:AX76"/>
    <mergeCell ref="AY76:BD76"/>
    <mergeCell ref="BE76:BN76"/>
    <mergeCell ref="BR76:CI76"/>
    <mergeCell ref="CJ76:CX76"/>
    <mergeCell ref="DA76:DO76"/>
    <mergeCell ref="EE78:ES78"/>
    <mergeCell ref="EU78:FH78"/>
    <mergeCell ref="AY78:BD78"/>
    <mergeCell ref="BE78:BN78"/>
    <mergeCell ref="DA77:DO77"/>
    <mergeCell ref="DP77:ED77"/>
    <mergeCell ref="BR78:CI78"/>
    <mergeCell ref="CJ78:CX78"/>
    <mergeCell ref="BR77:CI77"/>
    <mergeCell ref="CJ77:CX77"/>
    <mergeCell ref="A79:AQ79"/>
    <mergeCell ref="AS79:AX79"/>
    <mergeCell ref="A77:AQ77"/>
    <mergeCell ref="AS77:AX77"/>
    <mergeCell ref="AY77:BD77"/>
    <mergeCell ref="BE77:BN77"/>
    <mergeCell ref="A78:AQ78"/>
    <mergeCell ref="AS78:AX78"/>
    <mergeCell ref="EE77:ES77"/>
    <mergeCell ref="ET77:FH77"/>
    <mergeCell ref="AY79:BD79"/>
    <mergeCell ref="BE79:BN79"/>
    <mergeCell ref="BR79:CI79"/>
    <mergeCell ref="CJ79:CX79"/>
    <mergeCell ref="DA78:DO78"/>
    <mergeCell ref="DP78:ED78"/>
    <mergeCell ref="DA79:DO79"/>
    <mergeCell ref="DP79:ED79"/>
    <mergeCell ref="A80:AQ80"/>
    <mergeCell ref="AS80:AX80"/>
    <mergeCell ref="AY80:BD80"/>
    <mergeCell ref="BE80:BN80"/>
    <mergeCell ref="BR80:CI80"/>
    <mergeCell ref="CJ80:CX80"/>
    <mergeCell ref="DA80:DO80"/>
    <mergeCell ref="DP80:ED80"/>
    <mergeCell ref="EE79:ES79"/>
    <mergeCell ref="ET79:FH79"/>
    <mergeCell ref="A81:AQ81"/>
    <mergeCell ref="AS81:AX81"/>
    <mergeCell ref="AY81:BD81"/>
    <mergeCell ref="BE81:BN81"/>
    <mergeCell ref="EE80:ES80"/>
    <mergeCell ref="ET80:FH80"/>
    <mergeCell ref="DB81:DO81"/>
    <mergeCell ref="DP81:ED81"/>
    <mergeCell ref="BR81:CI81"/>
    <mergeCell ref="CJ81:CX81"/>
    <mergeCell ref="A82:AQ82"/>
    <mergeCell ref="AS82:AX82"/>
    <mergeCell ref="AY82:BD82"/>
    <mergeCell ref="BE82:BN82"/>
    <mergeCell ref="BR82:CI82"/>
    <mergeCell ref="CJ82:CX82"/>
    <mergeCell ref="DA82:DO82"/>
    <mergeCell ref="DP82:ED82"/>
    <mergeCell ref="EE82:ES82"/>
    <mergeCell ref="ET82:FH82"/>
    <mergeCell ref="A83:AQ83"/>
    <mergeCell ref="AS83:AX83"/>
    <mergeCell ref="AY83:BD83"/>
    <mergeCell ref="BE83:BN83"/>
    <mergeCell ref="BR83:CI83"/>
    <mergeCell ref="CJ83:CX83"/>
    <mergeCell ref="DA83:DO83"/>
    <mergeCell ref="DP83:ED83"/>
    <mergeCell ref="EE83:ES83"/>
    <mergeCell ref="EU83:FH83"/>
    <mergeCell ref="A84:AQ84"/>
    <mergeCell ref="AS84:AX84"/>
    <mergeCell ref="AY84:BD84"/>
    <mergeCell ref="BE84:BN84"/>
    <mergeCell ref="BR84:CI84"/>
    <mergeCell ref="CJ84:CX84"/>
    <mergeCell ref="DA84:DO84"/>
    <mergeCell ref="DP84:ED84"/>
    <mergeCell ref="EE84:ES84"/>
    <mergeCell ref="EU84:FH84"/>
    <mergeCell ref="A85:AQ85"/>
    <mergeCell ref="AS85:AX85"/>
    <mergeCell ref="AY85:BD85"/>
    <mergeCell ref="BE85:BN85"/>
    <mergeCell ref="BR85:CI85"/>
    <mergeCell ref="CJ85:CX85"/>
    <mergeCell ref="DA85:DO85"/>
    <mergeCell ref="DP85:ED85"/>
    <mergeCell ref="EE85:ES85"/>
    <mergeCell ref="EU85:FH85"/>
    <mergeCell ref="A86:AQ86"/>
    <mergeCell ref="AS86:AX86"/>
    <mergeCell ref="AY86:BD86"/>
    <mergeCell ref="BE86:BN86"/>
    <mergeCell ref="BR86:CI86"/>
    <mergeCell ref="CJ86:CX86"/>
    <mergeCell ref="A87:AQ87"/>
    <mergeCell ref="AS87:AX87"/>
    <mergeCell ref="AY87:BD87"/>
    <mergeCell ref="BE87:BN87"/>
    <mergeCell ref="BR87:CI87"/>
    <mergeCell ref="CJ87:CX87"/>
    <mergeCell ref="EE88:ES88"/>
    <mergeCell ref="ET88:FH88"/>
    <mergeCell ref="EE86:ES86"/>
    <mergeCell ref="EU86:FH86"/>
    <mergeCell ref="DA86:DO86"/>
    <mergeCell ref="DP86:ED86"/>
    <mergeCell ref="A89:AQ89"/>
    <mergeCell ref="AS89:AX89"/>
    <mergeCell ref="A88:AQ88"/>
    <mergeCell ref="AS88:AX88"/>
    <mergeCell ref="BR89:CI89"/>
    <mergeCell ref="CJ89:CX89"/>
    <mergeCell ref="DA89:DO89"/>
    <mergeCell ref="DP89:ED89"/>
    <mergeCell ref="AY88:BD88"/>
    <mergeCell ref="BE88:BN88"/>
    <mergeCell ref="BR88:CI88"/>
    <mergeCell ref="CJ88:CX88"/>
    <mergeCell ref="DA88:DO88"/>
    <mergeCell ref="DP88:ED88"/>
    <mergeCell ref="AY89:BD89"/>
    <mergeCell ref="BE89:BN89"/>
    <mergeCell ref="A90:AQ90"/>
    <mergeCell ref="AS90:AX90"/>
    <mergeCell ref="AY90:BD90"/>
    <mergeCell ref="BE90:BN90"/>
    <mergeCell ref="BR90:CI90"/>
    <mergeCell ref="CJ90:CX90"/>
    <mergeCell ref="A91:AQ91"/>
    <mergeCell ref="AS91:AX91"/>
    <mergeCell ref="AY91:BD91"/>
    <mergeCell ref="BE91:BN91"/>
    <mergeCell ref="BR91:CI91"/>
    <mergeCell ref="CJ91:CX91"/>
    <mergeCell ref="EE90:ES90"/>
    <mergeCell ref="ET90:FH90"/>
    <mergeCell ref="EE91:ES91"/>
    <mergeCell ref="EU91:FH91"/>
    <mergeCell ref="DA90:DO90"/>
    <mergeCell ref="DP90:ED90"/>
    <mergeCell ref="EE89:ES89"/>
    <mergeCell ref="ET89:FH89"/>
    <mergeCell ref="AS92:AX92"/>
    <mergeCell ref="AY92:BD92"/>
    <mergeCell ref="BE92:BN92"/>
    <mergeCell ref="BR92:CI92"/>
    <mergeCell ref="DA91:DO91"/>
    <mergeCell ref="DP91:ED91"/>
    <mergeCell ref="CJ92:CX92"/>
    <mergeCell ref="EE92:ES92"/>
    <mergeCell ref="EU92:FH92"/>
    <mergeCell ref="A93:AQ93"/>
    <mergeCell ref="AS93:AX93"/>
    <mergeCell ref="AY93:BD93"/>
    <mergeCell ref="BE93:BN93"/>
    <mergeCell ref="BR93:CI93"/>
    <mergeCell ref="CJ93:CX93"/>
    <mergeCell ref="A92:AQ92"/>
    <mergeCell ref="DA92:DO92"/>
    <mergeCell ref="DP92:ED92"/>
    <mergeCell ref="BE95:BN95"/>
    <mergeCell ref="DP93:ED93"/>
    <mergeCell ref="BE94:BN94"/>
    <mergeCell ref="BR94:CI94"/>
    <mergeCell ref="DA94:DO94"/>
    <mergeCell ref="DP94:ED94"/>
    <mergeCell ref="EE93:ES93"/>
    <mergeCell ref="EU93:FH93"/>
    <mergeCell ref="EE94:ES94"/>
    <mergeCell ref="EU94:FH94"/>
    <mergeCell ref="A94:AQ94"/>
    <mergeCell ref="AS94:AX94"/>
    <mergeCell ref="AY94:BD94"/>
    <mergeCell ref="CJ94:CX94"/>
    <mergeCell ref="DA93:DO93"/>
    <mergeCell ref="A95:AQ95"/>
    <mergeCell ref="AS95:AX95"/>
    <mergeCell ref="AY95:BD95"/>
    <mergeCell ref="DA96:DO96"/>
    <mergeCell ref="DP96:ED96"/>
    <mergeCell ref="BR95:CI95"/>
    <mergeCell ref="A96:AQ96"/>
    <mergeCell ref="AS96:AX96"/>
    <mergeCell ref="AY96:BD96"/>
    <mergeCell ref="BE96:BN96"/>
    <mergeCell ref="AY98:BD98"/>
    <mergeCell ref="BE98:BN98"/>
    <mergeCell ref="A97:AQ97"/>
    <mergeCell ref="AS97:AX97"/>
    <mergeCell ref="A98:AQ98"/>
    <mergeCell ref="AS98:AX98"/>
    <mergeCell ref="AY97:BD97"/>
    <mergeCell ref="BE97:BN97"/>
    <mergeCell ref="EE96:ES96"/>
    <mergeCell ref="ET96:FH96"/>
    <mergeCell ref="EE97:ES97"/>
    <mergeCell ref="ET97:FH97"/>
    <mergeCell ref="BR97:CI97"/>
    <mergeCell ref="CJ97:CX97"/>
    <mergeCell ref="BR96:CI96"/>
    <mergeCell ref="CJ96:CX96"/>
    <mergeCell ref="DA97:DO97"/>
    <mergeCell ref="DP97:ED97"/>
    <mergeCell ref="DA98:DO98"/>
    <mergeCell ref="DP98:ED98"/>
    <mergeCell ref="BR98:CI98"/>
    <mergeCell ref="CJ98:CX98"/>
    <mergeCell ref="EE98:ES98"/>
    <mergeCell ref="ET98:FH98"/>
    <mergeCell ref="EE99:ES99"/>
    <mergeCell ref="ET99:FH99"/>
    <mergeCell ref="BR99:CI99"/>
    <mergeCell ref="CJ99:CX99"/>
    <mergeCell ref="DA99:DO99"/>
    <mergeCell ref="DP99:ED99"/>
    <mergeCell ref="AY100:BD100"/>
    <mergeCell ref="BE100:BN100"/>
    <mergeCell ref="A99:AQ99"/>
    <mergeCell ref="AS99:AX99"/>
    <mergeCell ref="AY99:BD99"/>
    <mergeCell ref="BE99:BN99"/>
    <mergeCell ref="BR100:CI100"/>
    <mergeCell ref="CJ100:CX100"/>
    <mergeCell ref="A101:AQ101"/>
    <mergeCell ref="AS101:AX101"/>
    <mergeCell ref="AY101:BD101"/>
    <mergeCell ref="BE101:BN101"/>
    <mergeCell ref="BR101:CI101"/>
    <mergeCell ref="CJ101:CX101"/>
    <mergeCell ref="A100:AQ100"/>
    <mergeCell ref="AS100:AX100"/>
    <mergeCell ref="DA100:DO100"/>
    <mergeCell ref="DP100:ED100"/>
    <mergeCell ref="DA101:DO101"/>
    <mergeCell ref="DP101:ED101"/>
    <mergeCell ref="EE100:ES100"/>
    <mergeCell ref="ET100:FH100"/>
    <mergeCell ref="A102:AQ102"/>
    <mergeCell ref="AS102:AX102"/>
    <mergeCell ref="AY102:BD102"/>
    <mergeCell ref="BE102:BN102"/>
    <mergeCell ref="EE101:ES101"/>
    <mergeCell ref="ET101:FH101"/>
    <mergeCell ref="EE102:ES102"/>
    <mergeCell ref="ET102:FH102"/>
    <mergeCell ref="BR102:CI102"/>
    <mergeCell ref="CJ102:CX102"/>
    <mergeCell ref="BR103:CI103"/>
    <mergeCell ref="CJ103:CX103"/>
    <mergeCell ref="DA102:DO102"/>
    <mergeCell ref="DP102:ED102"/>
    <mergeCell ref="DA103:DO103"/>
    <mergeCell ref="DP103:ED103"/>
    <mergeCell ref="BR104:CI104"/>
    <mergeCell ref="CJ104:CX104"/>
    <mergeCell ref="A103:AQ103"/>
    <mergeCell ref="AS103:AX103"/>
    <mergeCell ref="A104:AQ104"/>
    <mergeCell ref="AS104:AX104"/>
    <mergeCell ref="AY104:BD104"/>
    <mergeCell ref="BE104:BN104"/>
    <mergeCell ref="AY103:BD103"/>
    <mergeCell ref="BE103:BN103"/>
    <mergeCell ref="EE104:ES104"/>
    <mergeCell ref="ET104:FH104"/>
    <mergeCell ref="EE103:ES103"/>
    <mergeCell ref="ET103:FH103"/>
    <mergeCell ref="DA105:DO105"/>
    <mergeCell ref="DP105:ED105"/>
    <mergeCell ref="DA104:DO104"/>
    <mergeCell ref="DP104:ED104"/>
    <mergeCell ref="EE105:ES105"/>
    <mergeCell ref="ET105:FH105"/>
    <mergeCell ref="A107:FH107"/>
    <mergeCell ref="A109:FH109"/>
    <mergeCell ref="A105:AQ105"/>
    <mergeCell ref="AS105:AX105"/>
    <mergeCell ref="AY105:BD105"/>
    <mergeCell ref="BE105:BN105"/>
    <mergeCell ref="BR105:CI105"/>
    <mergeCell ref="CJ105:CX105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3" manualBreakCount="3">
    <brk id="61" max="163" man="1"/>
    <brk id="81" max="163" man="1"/>
    <brk id="93" max="163" man="1"/>
  </rowBreaks>
  <colBreaks count="2" manualBreakCount="2">
    <brk id="44" max="107" man="1"/>
    <brk id="165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N52"/>
  <sheetViews>
    <sheetView view="pageBreakPreview" zoomScaleSheetLayoutView="100" workbookViewId="0" topLeftCell="AX1">
      <selection activeCell="BO11" sqref="BO11:CD11"/>
    </sheetView>
  </sheetViews>
  <sheetFormatPr defaultColWidth="0.875" defaultRowHeight="12.75"/>
  <cols>
    <col min="1" max="28" width="0.875" style="29" customWidth="1"/>
    <col min="29" max="29" width="1.875" style="29" bestFit="1" customWidth="1"/>
    <col min="30" max="42" width="0.875" style="29" customWidth="1"/>
    <col min="43" max="43" width="2.375" style="29" customWidth="1"/>
    <col min="44" max="44" width="10.625" style="29" customWidth="1"/>
    <col min="45" max="61" width="0.875" style="29" customWidth="1"/>
    <col min="62" max="62" width="6.00390625" style="29" customWidth="1"/>
    <col min="63" max="63" width="7.00390625" style="29" customWidth="1"/>
    <col min="64" max="64" width="10.25390625" style="29" customWidth="1"/>
    <col min="65" max="65" width="10.625" style="29" customWidth="1"/>
    <col min="66" max="66" width="12.125" style="29" customWidth="1"/>
    <col min="67" max="78" width="0.875" style="29" customWidth="1"/>
    <col min="79" max="79" width="4.375" style="29" customWidth="1"/>
    <col min="80" max="81" width="0.875" style="29" hidden="1" customWidth="1"/>
    <col min="82" max="82" width="1.25" style="29" customWidth="1"/>
    <col min="83" max="83" width="1.37890625" style="29" customWidth="1"/>
    <col min="84" max="87" width="0.875" style="29" customWidth="1"/>
    <col min="88" max="88" width="8.875" style="29" customWidth="1"/>
    <col min="89" max="89" width="13.125" style="29" customWidth="1"/>
    <col min="90" max="102" width="0.875" style="29" customWidth="1"/>
    <col min="103" max="103" width="4.875" style="29" customWidth="1"/>
    <col min="104" max="104" width="13.875" style="29" customWidth="1"/>
    <col min="105" max="114" width="0.875" style="29" customWidth="1"/>
    <col min="115" max="115" width="5.00390625" style="29" customWidth="1"/>
    <col min="116" max="116" width="16.00390625" style="29" customWidth="1"/>
    <col min="117" max="117" width="13.125" style="29" customWidth="1"/>
    <col min="118" max="118" width="13.875" style="29" customWidth="1"/>
    <col min="119" max="16384" width="0.875" style="29" customWidth="1"/>
  </cols>
  <sheetData>
    <row r="1" ht="3" customHeight="1"/>
    <row r="2" spans="105:118" ht="18.75">
      <c r="DA2" s="363" t="s">
        <v>151</v>
      </c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</row>
    <row r="3" spans="1:118" s="98" customFormat="1" ht="27" customHeight="1">
      <c r="A3" s="364" t="s">
        <v>253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</row>
    <row r="4" spans="1:82" ht="0.7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</row>
    <row r="5" spans="1:118" ht="15.7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 t="s">
        <v>51</v>
      </c>
      <c r="AS5" s="321" t="s">
        <v>93</v>
      </c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 t="s">
        <v>164</v>
      </c>
      <c r="BK5" s="321"/>
      <c r="BL5" s="321"/>
      <c r="BM5" s="321"/>
      <c r="BN5" s="365" t="s">
        <v>165</v>
      </c>
      <c r="BO5" s="366" t="s">
        <v>94</v>
      </c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</row>
    <row r="6" spans="1:118" ht="18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65"/>
      <c r="BO6" s="370" t="s">
        <v>122</v>
      </c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2"/>
      <c r="CL6" s="317" t="s">
        <v>52</v>
      </c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9"/>
    </row>
    <row r="7" spans="1:118" ht="147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65"/>
      <c r="BO7" s="373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5"/>
      <c r="CL7" s="321" t="s">
        <v>163</v>
      </c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17" t="s">
        <v>149</v>
      </c>
      <c r="DM7" s="318"/>
      <c r="DN7" s="319"/>
    </row>
    <row r="8" spans="1:118" ht="155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107" t="s">
        <v>159</v>
      </c>
      <c r="BK8" s="107" t="s">
        <v>160</v>
      </c>
      <c r="BL8" s="107" t="s">
        <v>161</v>
      </c>
      <c r="BM8" s="108" t="s">
        <v>181</v>
      </c>
      <c r="BN8" s="108" t="s">
        <v>158</v>
      </c>
      <c r="BO8" s="367" t="s">
        <v>219</v>
      </c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9"/>
      <c r="CE8" s="321" t="s">
        <v>220</v>
      </c>
      <c r="CF8" s="321"/>
      <c r="CG8" s="321"/>
      <c r="CH8" s="321"/>
      <c r="CI8" s="321"/>
      <c r="CJ8" s="321"/>
      <c r="CK8" s="60" t="s">
        <v>221</v>
      </c>
      <c r="CL8" s="317" t="s">
        <v>219</v>
      </c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9"/>
      <c r="CZ8" s="60" t="s">
        <v>220</v>
      </c>
      <c r="DA8" s="321" t="s">
        <v>221</v>
      </c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60" t="s">
        <v>184</v>
      </c>
      <c r="DM8" s="60" t="s">
        <v>182</v>
      </c>
      <c r="DN8" s="60" t="s">
        <v>183</v>
      </c>
    </row>
    <row r="9" spans="1:118" ht="18.75">
      <c r="A9" s="317">
        <v>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9"/>
      <c r="AR9" s="60">
        <v>2</v>
      </c>
      <c r="AS9" s="317">
        <v>3</v>
      </c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9"/>
      <c r="BJ9" s="80">
        <v>4</v>
      </c>
      <c r="BK9" s="80" t="s">
        <v>167</v>
      </c>
      <c r="BL9" s="80" t="s">
        <v>170</v>
      </c>
      <c r="BM9" s="79">
        <v>7</v>
      </c>
      <c r="BN9" s="63">
        <v>8</v>
      </c>
      <c r="BO9" s="317">
        <v>9</v>
      </c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9"/>
      <c r="CE9" s="317">
        <v>10</v>
      </c>
      <c r="CF9" s="318"/>
      <c r="CG9" s="318"/>
      <c r="CH9" s="318"/>
      <c r="CI9" s="318"/>
      <c r="CJ9" s="319"/>
      <c r="CK9" s="95">
        <v>11</v>
      </c>
      <c r="CL9" s="360">
        <v>12</v>
      </c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2"/>
      <c r="CZ9" s="97">
        <v>13</v>
      </c>
      <c r="DA9" s="360">
        <v>14</v>
      </c>
      <c r="DB9" s="361"/>
      <c r="DC9" s="361"/>
      <c r="DD9" s="361"/>
      <c r="DE9" s="361"/>
      <c r="DF9" s="361"/>
      <c r="DG9" s="361"/>
      <c r="DH9" s="361"/>
      <c r="DI9" s="361"/>
      <c r="DJ9" s="361"/>
      <c r="DK9" s="362"/>
      <c r="DL9" s="97">
        <v>15</v>
      </c>
      <c r="DM9" s="97">
        <v>16</v>
      </c>
      <c r="DN9" s="96">
        <v>17</v>
      </c>
    </row>
    <row r="10" spans="1:118" s="92" customFormat="1" ht="40.5" customHeight="1">
      <c r="A10" s="380" t="s">
        <v>133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2"/>
      <c r="AR10" s="72" t="s">
        <v>95</v>
      </c>
      <c r="AS10" s="192" t="s">
        <v>59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80"/>
      <c r="BK10" s="80"/>
      <c r="BL10" s="80"/>
      <c r="BM10" s="80" t="s">
        <v>156</v>
      </c>
      <c r="BN10" s="80" t="s">
        <v>156</v>
      </c>
      <c r="BO10" s="383">
        <v>729000</v>
      </c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79">
        <v>850000</v>
      </c>
      <c r="CF10" s="379"/>
      <c r="CG10" s="379"/>
      <c r="CH10" s="379"/>
      <c r="CI10" s="379"/>
      <c r="CJ10" s="379"/>
      <c r="CK10" s="130">
        <v>850000</v>
      </c>
      <c r="CL10" s="376">
        <v>729000</v>
      </c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8"/>
      <c r="CZ10" s="130">
        <v>850000</v>
      </c>
      <c r="DA10" s="379">
        <v>850000</v>
      </c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99"/>
      <c r="DM10" s="99"/>
      <c r="DN10" s="99"/>
    </row>
    <row r="11" spans="1:118" s="92" customFormat="1" ht="75.75" customHeight="1">
      <c r="A11" s="248" t="s">
        <v>152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72" t="s">
        <v>96</v>
      </c>
      <c r="AS11" s="192" t="s">
        <v>59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80"/>
      <c r="BK11" s="80"/>
      <c r="BL11" s="80"/>
      <c r="BM11" s="80" t="s">
        <v>156</v>
      </c>
      <c r="BN11" s="80" t="s">
        <v>156</v>
      </c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100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97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99"/>
      <c r="DM11" s="99"/>
      <c r="DN11" s="99"/>
    </row>
    <row r="12" spans="1:118" s="92" customFormat="1" ht="18.75">
      <c r="A12" s="248" t="s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50"/>
      <c r="AR12" s="72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80"/>
      <c r="BK12" s="80"/>
      <c r="BL12" s="80"/>
      <c r="BM12" s="78"/>
      <c r="BN12" s="78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240"/>
      <c r="CF12" s="240"/>
      <c r="CG12" s="240"/>
      <c r="CH12" s="240"/>
      <c r="CI12" s="240"/>
      <c r="CJ12" s="240"/>
      <c r="CK12" s="9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101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99"/>
      <c r="DM12" s="99"/>
      <c r="DN12" s="99"/>
    </row>
    <row r="13" spans="1:118" s="92" customFormat="1" ht="18.75" customHeight="1">
      <c r="A13" s="248" t="s">
        <v>153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50"/>
      <c r="AR13" s="72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4"/>
      <c r="BJ13" s="80"/>
      <c r="BK13" s="80"/>
      <c r="BL13" s="80"/>
      <c r="BM13" s="78"/>
      <c r="BN13" s="78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240"/>
      <c r="CF13" s="240"/>
      <c r="CG13" s="240"/>
      <c r="CH13" s="240"/>
      <c r="CI13" s="240"/>
      <c r="CJ13" s="240"/>
      <c r="CK13" s="9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101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99"/>
      <c r="DM13" s="99"/>
      <c r="DN13" s="99"/>
    </row>
    <row r="14" spans="1:118" s="92" customFormat="1" ht="18.75" customHeight="1">
      <c r="A14" s="248" t="s">
        <v>154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50"/>
      <c r="AR14" s="72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4"/>
      <c r="BJ14" s="80"/>
      <c r="BK14" s="80"/>
      <c r="BL14" s="80"/>
      <c r="BM14" s="78"/>
      <c r="BN14" s="78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240"/>
      <c r="CF14" s="240"/>
      <c r="CG14" s="240"/>
      <c r="CH14" s="240"/>
      <c r="CI14" s="240"/>
      <c r="CJ14" s="240"/>
      <c r="CK14" s="9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101"/>
      <c r="DA14" s="385"/>
      <c r="DB14" s="385"/>
      <c r="DC14" s="385"/>
      <c r="DD14" s="385"/>
      <c r="DE14" s="385"/>
      <c r="DF14" s="385"/>
      <c r="DG14" s="385"/>
      <c r="DH14" s="385"/>
      <c r="DI14" s="385"/>
      <c r="DJ14" s="385"/>
      <c r="DK14" s="385"/>
      <c r="DL14" s="99"/>
      <c r="DM14" s="99"/>
      <c r="DN14" s="99"/>
    </row>
    <row r="15" spans="1:118" s="92" customFormat="1" ht="37.5" customHeight="1">
      <c r="A15" s="386" t="s">
        <v>130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8"/>
      <c r="AR15" s="72" t="s">
        <v>97</v>
      </c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4"/>
      <c r="BJ15" s="80"/>
      <c r="BK15" s="80"/>
      <c r="BL15" s="80"/>
      <c r="BM15" s="80" t="s">
        <v>156</v>
      </c>
      <c r="BN15" s="80" t="s">
        <v>156</v>
      </c>
      <c r="BO15" s="383">
        <v>729000</v>
      </c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79">
        <v>850000</v>
      </c>
      <c r="CF15" s="379"/>
      <c r="CG15" s="379"/>
      <c r="CH15" s="379"/>
      <c r="CI15" s="379"/>
      <c r="CJ15" s="379"/>
      <c r="CK15" s="130">
        <v>850000</v>
      </c>
      <c r="CL15" s="383">
        <v>729000</v>
      </c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130">
        <v>850000</v>
      </c>
      <c r="DA15" s="379">
        <v>850000</v>
      </c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99"/>
      <c r="DM15" s="99"/>
      <c r="DN15" s="99"/>
    </row>
    <row r="16" spans="1:118" s="92" customFormat="1" ht="18.75" customHeight="1">
      <c r="A16" s="386" t="s">
        <v>1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8"/>
      <c r="AR16" s="72"/>
      <c r="AS16" s="192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4"/>
      <c r="BJ16" s="80"/>
      <c r="BK16" s="80"/>
      <c r="BL16" s="80"/>
      <c r="BM16" s="78"/>
      <c r="BN16" s="78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240"/>
      <c r="CF16" s="240"/>
      <c r="CG16" s="240"/>
      <c r="CH16" s="240"/>
      <c r="CI16" s="240"/>
      <c r="CJ16" s="240"/>
      <c r="CK16" s="9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101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99"/>
      <c r="DM16" s="99"/>
      <c r="DN16" s="99"/>
    </row>
    <row r="17" spans="1:118" s="92" customFormat="1" ht="18.75" customHeight="1" hidden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72"/>
      <c r="AS17" s="136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8"/>
      <c r="BJ17" s="80"/>
      <c r="BK17" s="80"/>
      <c r="BL17" s="80"/>
      <c r="BM17" s="78"/>
      <c r="BN17" s="78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101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9"/>
      <c r="DM17" s="99"/>
      <c r="DN17" s="99"/>
    </row>
    <row r="18" spans="1:118" s="92" customFormat="1" ht="18.75" customHeight="1">
      <c r="A18" s="232" t="s">
        <v>222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72"/>
      <c r="AS18" s="192" t="s">
        <v>218</v>
      </c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4"/>
      <c r="BJ18" s="126" t="s">
        <v>186</v>
      </c>
      <c r="BK18" s="126" t="s">
        <v>187</v>
      </c>
      <c r="BL18" s="127" t="s">
        <v>188</v>
      </c>
      <c r="BM18" s="128" t="s">
        <v>212</v>
      </c>
      <c r="BN18" s="128" t="s">
        <v>213</v>
      </c>
      <c r="BO18" s="384">
        <v>5000</v>
      </c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240">
        <v>5000</v>
      </c>
      <c r="CF18" s="240"/>
      <c r="CG18" s="240"/>
      <c r="CH18" s="240"/>
      <c r="CI18" s="240"/>
      <c r="CJ18" s="240"/>
      <c r="CK18" s="90">
        <v>5000</v>
      </c>
      <c r="CL18" s="240">
        <v>5000</v>
      </c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90">
        <v>5000</v>
      </c>
      <c r="DA18" s="385">
        <v>5000</v>
      </c>
      <c r="DB18" s="385"/>
      <c r="DC18" s="385"/>
      <c r="DD18" s="385"/>
      <c r="DE18" s="385"/>
      <c r="DF18" s="385"/>
      <c r="DG18" s="385"/>
      <c r="DH18" s="385"/>
      <c r="DI18" s="385"/>
      <c r="DJ18" s="385"/>
      <c r="DK18" s="385"/>
      <c r="DL18" s="99"/>
      <c r="DM18" s="99"/>
      <c r="DN18" s="99"/>
    </row>
    <row r="19" spans="1:118" s="92" customFormat="1" ht="34.5" customHeight="1" hidden="1">
      <c r="A19" s="232" t="s">
        <v>223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72"/>
      <c r="AS19" s="192" t="s">
        <v>218</v>
      </c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7"/>
      <c r="BJ19" s="126" t="s">
        <v>186</v>
      </c>
      <c r="BK19" s="126" t="s">
        <v>187</v>
      </c>
      <c r="BL19" s="127" t="s">
        <v>188</v>
      </c>
      <c r="BM19" s="128" t="s">
        <v>212</v>
      </c>
      <c r="BN19" s="128" t="s">
        <v>214</v>
      </c>
      <c r="BO19" s="241">
        <v>19000</v>
      </c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3"/>
      <c r="CE19" s="241">
        <v>15000</v>
      </c>
      <c r="CF19" s="242"/>
      <c r="CG19" s="242"/>
      <c r="CH19" s="242"/>
      <c r="CI19" s="242"/>
      <c r="CJ19" s="243"/>
      <c r="CK19" s="90">
        <v>15000</v>
      </c>
      <c r="CL19" s="241">
        <v>15000</v>
      </c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3"/>
      <c r="CZ19" s="90">
        <v>15000</v>
      </c>
      <c r="DA19" s="241">
        <v>15000</v>
      </c>
      <c r="DB19" s="242"/>
      <c r="DC19" s="242"/>
      <c r="DD19" s="242"/>
      <c r="DE19" s="242"/>
      <c r="DF19" s="242"/>
      <c r="DG19" s="242"/>
      <c r="DH19" s="242"/>
      <c r="DI19" s="242"/>
      <c r="DJ19" s="242"/>
      <c r="DK19" s="243"/>
      <c r="DL19" s="99"/>
      <c r="DM19" s="99"/>
      <c r="DN19" s="99"/>
    </row>
    <row r="20" spans="1:118" s="92" customFormat="1" ht="18.75" customHeight="1" hidden="1">
      <c r="A20" s="232" t="s">
        <v>225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72"/>
      <c r="AS20" s="192" t="s">
        <v>218</v>
      </c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7"/>
      <c r="BJ20" s="126" t="s">
        <v>186</v>
      </c>
      <c r="BK20" s="126" t="s">
        <v>187</v>
      </c>
      <c r="BL20" s="127" t="s">
        <v>188</v>
      </c>
      <c r="BM20" s="128" t="s">
        <v>212</v>
      </c>
      <c r="BN20" s="128" t="s">
        <v>215</v>
      </c>
      <c r="BO20" s="389">
        <v>19000</v>
      </c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1"/>
      <c r="CE20" s="241">
        <v>63600</v>
      </c>
      <c r="CF20" s="242"/>
      <c r="CG20" s="242"/>
      <c r="CH20" s="242"/>
      <c r="CI20" s="242"/>
      <c r="CJ20" s="243"/>
      <c r="CK20" s="90">
        <v>63600</v>
      </c>
      <c r="CL20" s="241">
        <v>63600</v>
      </c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3"/>
      <c r="CZ20" s="90">
        <v>63600</v>
      </c>
      <c r="DA20" s="360">
        <v>63600</v>
      </c>
      <c r="DB20" s="361"/>
      <c r="DC20" s="361"/>
      <c r="DD20" s="361"/>
      <c r="DE20" s="361"/>
      <c r="DF20" s="361"/>
      <c r="DG20" s="361"/>
      <c r="DH20" s="361"/>
      <c r="DI20" s="361"/>
      <c r="DJ20" s="361"/>
      <c r="DK20" s="362"/>
      <c r="DL20" s="99"/>
      <c r="DM20" s="99"/>
      <c r="DN20" s="99"/>
    </row>
    <row r="21" spans="1:118" s="92" customFormat="1" ht="18.75" customHeight="1">
      <c r="A21" s="232" t="s">
        <v>248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72"/>
      <c r="AS21" s="192" t="s">
        <v>218</v>
      </c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7"/>
      <c r="BJ21" s="126" t="s">
        <v>186</v>
      </c>
      <c r="BK21" s="126" t="s">
        <v>187</v>
      </c>
      <c r="BL21" s="127" t="s">
        <v>188</v>
      </c>
      <c r="BM21" s="128" t="s">
        <v>212</v>
      </c>
      <c r="BN21" s="128" t="s">
        <v>215</v>
      </c>
      <c r="BO21" s="389">
        <v>19000</v>
      </c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1"/>
      <c r="CE21" s="241">
        <v>19000</v>
      </c>
      <c r="CF21" s="242"/>
      <c r="CG21" s="242"/>
      <c r="CH21" s="242"/>
      <c r="CI21" s="242"/>
      <c r="CJ21" s="243"/>
      <c r="CK21" s="90">
        <v>19000</v>
      </c>
      <c r="CL21" s="241">
        <v>19000</v>
      </c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3"/>
      <c r="CZ21" s="90">
        <v>19000</v>
      </c>
      <c r="DA21" s="360">
        <v>19000</v>
      </c>
      <c r="DB21" s="361"/>
      <c r="DC21" s="361"/>
      <c r="DD21" s="361"/>
      <c r="DE21" s="361"/>
      <c r="DF21" s="361"/>
      <c r="DG21" s="361"/>
      <c r="DH21" s="361"/>
      <c r="DI21" s="361"/>
      <c r="DJ21" s="361"/>
      <c r="DK21" s="362"/>
      <c r="DL21" s="99"/>
      <c r="DM21" s="99"/>
      <c r="DN21" s="99"/>
    </row>
    <row r="22" spans="1:118" s="92" customFormat="1" ht="36.75" customHeight="1">
      <c r="A22" s="232" t="s">
        <v>249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72"/>
      <c r="AS22" s="192" t="s">
        <v>218</v>
      </c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7"/>
      <c r="BJ22" s="126" t="s">
        <v>186</v>
      </c>
      <c r="BK22" s="126" t="s">
        <v>187</v>
      </c>
      <c r="BL22" s="127" t="s">
        <v>188</v>
      </c>
      <c r="BM22" s="128" t="s">
        <v>212</v>
      </c>
      <c r="BN22" s="128" t="s">
        <v>216</v>
      </c>
      <c r="BO22" s="241">
        <v>24000</v>
      </c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241">
        <v>24000</v>
      </c>
      <c r="CF22" s="242"/>
      <c r="CG22" s="242"/>
      <c r="CH22" s="242"/>
      <c r="CI22" s="242"/>
      <c r="CJ22" s="243"/>
      <c r="CK22" s="90">
        <v>24000</v>
      </c>
      <c r="CL22" s="241">
        <v>24000</v>
      </c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3"/>
      <c r="CZ22" s="90">
        <v>24000</v>
      </c>
      <c r="DA22" s="241">
        <v>24000</v>
      </c>
      <c r="DB22" s="242"/>
      <c r="DC22" s="242"/>
      <c r="DD22" s="242"/>
      <c r="DE22" s="242"/>
      <c r="DF22" s="242"/>
      <c r="DG22" s="242"/>
      <c r="DH22" s="242"/>
      <c r="DI22" s="242"/>
      <c r="DJ22" s="242"/>
      <c r="DK22" s="243"/>
      <c r="DL22" s="99"/>
      <c r="DM22" s="99"/>
      <c r="DN22" s="99"/>
    </row>
    <row r="23" spans="1:118" s="92" customFormat="1" ht="19.5" customHeight="1">
      <c r="A23" s="232" t="s">
        <v>250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72"/>
      <c r="AS23" s="192" t="s">
        <v>218</v>
      </c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7"/>
      <c r="BJ23" s="126" t="s">
        <v>186</v>
      </c>
      <c r="BK23" s="126" t="s">
        <v>198</v>
      </c>
      <c r="BL23" s="127" t="s">
        <v>190</v>
      </c>
      <c r="BM23" s="128" t="s">
        <v>212</v>
      </c>
      <c r="BN23" s="128" t="s">
        <v>215</v>
      </c>
      <c r="BO23" s="389">
        <v>4000</v>
      </c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1"/>
      <c r="CE23" s="241">
        <v>4000</v>
      </c>
      <c r="CF23" s="242"/>
      <c r="CG23" s="242"/>
      <c r="CH23" s="242"/>
      <c r="CI23" s="242"/>
      <c r="CJ23" s="243"/>
      <c r="CK23" s="90">
        <v>4000</v>
      </c>
      <c r="CL23" s="241">
        <v>4000</v>
      </c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3"/>
      <c r="CZ23" s="90">
        <v>4000</v>
      </c>
      <c r="DA23" s="360">
        <v>4000</v>
      </c>
      <c r="DB23" s="361"/>
      <c r="DC23" s="361"/>
      <c r="DD23" s="361"/>
      <c r="DE23" s="361"/>
      <c r="DF23" s="361"/>
      <c r="DG23" s="361"/>
      <c r="DH23" s="361"/>
      <c r="DI23" s="361"/>
      <c r="DJ23" s="361"/>
      <c r="DK23" s="362"/>
      <c r="DL23" s="99"/>
      <c r="DM23" s="99"/>
      <c r="DN23" s="99"/>
    </row>
    <row r="24" spans="1:118" s="92" customFormat="1" ht="36" customHeight="1">
      <c r="A24" s="232" t="s">
        <v>251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72"/>
      <c r="AS24" s="192" t="s">
        <v>218</v>
      </c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7"/>
      <c r="BJ24" s="126" t="s">
        <v>186</v>
      </c>
      <c r="BK24" s="126" t="s">
        <v>198</v>
      </c>
      <c r="BL24" s="127" t="s">
        <v>190</v>
      </c>
      <c r="BM24" s="128" t="s">
        <v>212</v>
      </c>
      <c r="BN24" s="128" t="s">
        <v>216</v>
      </c>
      <c r="BO24" s="389">
        <v>32000</v>
      </c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1"/>
      <c r="CE24" s="241">
        <v>32000</v>
      </c>
      <c r="CF24" s="242"/>
      <c r="CG24" s="242"/>
      <c r="CH24" s="242"/>
      <c r="CI24" s="242"/>
      <c r="CJ24" s="243"/>
      <c r="CK24" s="90">
        <v>32000</v>
      </c>
      <c r="CL24" s="241">
        <v>32000</v>
      </c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3"/>
      <c r="CZ24" s="90">
        <v>32000</v>
      </c>
      <c r="DA24" s="241">
        <v>32000</v>
      </c>
      <c r="DB24" s="242"/>
      <c r="DC24" s="242"/>
      <c r="DD24" s="242"/>
      <c r="DE24" s="242"/>
      <c r="DF24" s="242"/>
      <c r="DG24" s="242"/>
      <c r="DH24" s="242"/>
      <c r="DI24" s="242"/>
      <c r="DJ24" s="242"/>
      <c r="DK24" s="243"/>
      <c r="DL24" s="99"/>
      <c r="DM24" s="99"/>
      <c r="DN24" s="99"/>
    </row>
    <row r="25" spans="1:118" s="92" customFormat="1" ht="37.5" customHeight="1">
      <c r="A25" s="232" t="s">
        <v>252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72"/>
      <c r="AS25" s="192" t="s">
        <v>218</v>
      </c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7"/>
      <c r="BJ25" s="126" t="s">
        <v>186</v>
      </c>
      <c r="BK25" s="126" t="s">
        <v>193</v>
      </c>
      <c r="BL25" s="127" t="s">
        <v>197</v>
      </c>
      <c r="BM25" s="128" t="s">
        <v>212</v>
      </c>
      <c r="BN25" s="128" t="s">
        <v>244</v>
      </c>
      <c r="BO25" s="241">
        <v>55300</v>
      </c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3"/>
      <c r="CE25" s="241">
        <v>55300</v>
      </c>
      <c r="CF25" s="242"/>
      <c r="CG25" s="242"/>
      <c r="CH25" s="242"/>
      <c r="CI25" s="242"/>
      <c r="CJ25" s="243"/>
      <c r="CK25" s="90">
        <v>55300</v>
      </c>
      <c r="CL25" s="241">
        <v>55300</v>
      </c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3"/>
      <c r="CZ25" s="90">
        <v>55300</v>
      </c>
      <c r="DA25" s="241">
        <v>55300</v>
      </c>
      <c r="DB25" s="242"/>
      <c r="DC25" s="242"/>
      <c r="DD25" s="242"/>
      <c r="DE25" s="242"/>
      <c r="DF25" s="242"/>
      <c r="DG25" s="242"/>
      <c r="DH25" s="242"/>
      <c r="DI25" s="242"/>
      <c r="DJ25" s="242"/>
      <c r="DK25" s="243"/>
      <c r="DL25" s="99"/>
      <c r="DM25" s="99"/>
      <c r="DN25" s="99"/>
    </row>
    <row r="26" spans="1:118" s="92" customFormat="1" ht="37.5" customHeight="1">
      <c r="A26" s="232" t="s">
        <v>224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72"/>
      <c r="AS26" s="192" t="s">
        <v>218</v>
      </c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126" t="s">
        <v>186</v>
      </c>
      <c r="BK26" s="126" t="s">
        <v>193</v>
      </c>
      <c r="BL26" s="127" t="s">
        <v>197</v>
      </c>
      <c r="BM26" s="128" t="s">
        <v>212</v>
      </c>
      <c r="BN26" s="128" t="s">
        <v>214</v>
      </c>
      <c r="BO26" s="241">
        <v>5086</v>
      </c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3"/>
      <c r="CE26" s="241">
        <v>62200</v>
      </c>
      <c r="CF26" s="242"/>
      <c r="CG26" s="242"/>
      <c r="CH26" s="242"/>
      <c r="CI26" s="242"/>
      <c r="CJ26" s="243"/>
      <c r="CK26" s="90">
        <v>62200</v>
      </c>
      <c r="CL26" s="241">
        <v>5086</v>
      </c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3"/>
      <c r="CZ26" s="90">
        <v>62200</v>
      </c>
      <c r="DA26" s="241">
        <v>62200</v>
      </c>
      <c r="DB26" s="242"/>
      <c r="DC26" s="242"/>
      <c r="DD26" s="242"/>
      <c r="DE26" s="242"/>
      <c r="DF26" s="242"/>
      <c r="DG26" s="242"/>
      <c r="DH26" s="242"/>
      <c r="DI26" s="242"/>
      <c r="DJ26" s="242"/>
      <c r="DK26" s="243"/>
      <c r="DL26" s="99"/>
      <c r="DM26" s="99"/>
      <c r="DN26" s="99"/>
    </row>
    <row r="27" spans="1:118" s="92" customFormat="1" ht="18.75" customHeight="1">
      <c r="A27" s="232" t="s">
        <v>228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72"/>
      <c r="AS27" s="192" t="s">
        <v>218</v>
      </c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7"/>
      <c r="BJ27" s="126" t="s">
        <v>186</v>
      </c>
      <c r="BK27" s="126" t="s">
        <v>193</v>
      </c>
      <c r="BL27" s="127" t="s">
        <v>197</v>
      </c>
      <c r="BM27" s="128" t="s">
        <v>212</v>
      </c>
      <c r="BN27" s="128" t="s">
        <v>215</v>
      </c>
      <c r="BO27" s="389">
        <v>65500</v>
      </c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1"/>
      <c r="CE27" s="241">
        <v>65500</v>
      </c>
      <c r="CF27" s="242"/>
      <c r="CG27" s="242"/>
      <c r="CH27" s="242"/>
      <c r="CI27" s="242"/>
      <c r="CJ27" s="243"/>
      <c r="CK27" s="90">
        <v>65500</v>
      </c>
      <c r="CL27" s="241">
        <v>65500</v>
      </c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3"/>
      <c r="CZ27" s="90">
        <v>65500</v>
      </c>
      <c r="DA27" s="360">
        <v>65500</v>
      </c>
      <c r="DB27" s="361"/>
      <c r="DC27" s="361"/>
      <c r="DD27" s="361"/>
      <c r="DE27" s="361"/>
      <c r="DF27" s="361"/>
      <c r="DG27" s="361"/>
      <c r="DH27" s="361"/>
      <c r="DI27" s="361"/>
      <c r="DJ27" s="361"/>
      <c r="DK27" s="362"/>
      <c r="DL27" s="99"/>
      <c r="DM27" s="99"/>
      <c r="DN27" s="99"/>
    </row>
    <row r="28" spans="1:118" s="92" customFormat="1" ht="40.5" customHeight="1">
      <c r="A28" s="232" t="s">
        <v>226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72"/>
      <c r="AS28" s="192" t="s">
        <v>218</v>
      </c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7"/>
      <c r="BJ28" s="126" t="s">
        <v>186</v>
      </c>
      <c r="BK28" s="126" t="s">
        <v>193</v>
      </c>
      <c r="BL28" s="127" t="s">
        <v>197</v>
      </c>
      <c r="BM28" s="128" t="s">
        <v>212</v>
      </c>
      <c r="BN28" s="128" t="s">
        <v>216</v>
      </c>
      <c r="BO28" s="241">
        <v>173114</v>
      </c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3"/>
      <c r="CE28" s="241">
        <v>355000</v>
      </c>
      <c r="CF28" s="242"/>
      <c r="CG28" s="242"/>
      <c r="CH28" s="242"/>
      <c r="CI28" s="242"/>
      <c r="CJ28" s="243"/>
      <c r="CK28" s="90">
        <v>355000</v>
      </c>
      <c r="CL28" s="241">
        <v>173114</v>
      </c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3"/>
      <c r="CZ28" s="90">
        <v>355000</v>
      </c>
      <c r="DA28" s="241">
        <v>355000</v>
      </c>
      <c r="DB28" s="242"/>
      <c r="DC28" s="242"/>
      <c r="DD28" s="242"/>
      <c r="DE28" s="242"/>
      <c r="DF28" s="242"/>
      <c r="DG28" s="242"/>
      <c r="DH28" s="242"/>
      <c r="DI28" s="242"/>
      <c r="DJ28" s="242"/>
      <c r="DK28" s="243"/>
      <c r="DL28" s="99"/>
      <c r="DM28" s="99"/>
      <c r="DN28" s="99"/>
    </row>
    <row r="29" spans="1:118" s="92" customFormat="1" ht="37.5" customHeight="1">
      <c r="A29" s="232" t="s">
        <v>229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72"/>
      <c r="AS29" s="192" t="s">
        <v>218</v>
      </c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7"/>
      <c r="BJ29" s="126" t="s">
        <v>186</v>
      </c>
      <c r="BK29" s="126" t="s">
        <v>198</v>
      </c>
      <c r="BL29" s="127" t="s">
        <v>199</v>
      </c>
      <c r="BM29" s="128" t="s">
        <v>212</v>
      </c>
      <c r="BN29" s="128" t="s">
        <v>216</v>
      </c>
      <c r="BO29" s="241">
        <v>3000</v>
      </c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3"/>
      <c r="CE29" s="241">
        <v>8000</v>
      </c>
      <c r="CF29" s="242"/>
      <c r="CG29" s="242"/>
      <c r="CH29" s="242"/>
      <c r="CI29" s="242"/>
      <c r="CJ29" s="243"/>
      <c r="CK29" s="90">
        <v>8000</v>
      </c>
      <c r="CL29" s="241">
        <v>3000</v>
      </c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3"/>
      <c r="CZ29" s="90">
        <v>8000</v>
      </c>
      <c r="DA29" s="241">
        <v>8000</v>
      </c>
      <c r="DB29" s="242"/>
      <c r="DC29" s="242"/>
      <c r="DD29" s="242"/>
      <c r="DE29" s="242"/>
      <c r="DF29" s="242"/>
      <c r="DG29" s="242"/>
      <c r="DH29" s="242"/>
      <c r="DI29" s="242"/>
      <c r="DJ29" s="242"/>
      <c r="DK29" s="243"/>
      <c r="DL29" s="99"/>
      <c r="DM29" s="99"/>
      <c r="DN29" s="99"/>
    </row>
    <row r="30" spans="1:118" s="92" customFormat="1" ht="18.75" customHeight="1">
      <c r="A30" s="232" t="s">
        <v>230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72"/>
      <c r="AS30" s="192" t="s">
        <v>218</v>
      </c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7"/>
      <c r="BJ30" s="126" t="s">
        <v>186</v>
      </c>
      <c r="BK30" s="126" t="s">
        <v>193</v>
      </c>
      <c r="BL30" s="127" t="s">
        <v>194</v>
      </c>
      <c r="BM30" s="128" t="s">
        <v>212</v>
      </c>
      <c r="BN30" s="128" t="s">
        <v>213</v>
      </c>
      <c r="BO30" s="389">
        <v>120000</v>
      </c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1"/>
      <c r="CE30" s="241"/>
      <c r="CF30" s="242"/>
      <c r="CG30" s="242"/>
      <c r="CH30" s="242"/>
      <c r="CI30" s="242"/>
      <c r="CJ30" s="243"/>
      <c r="CK30" s="90"/>
      <c r="CL30" s="241">
        <v>120000</v>
      </c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3"/>
      <c r="CZ30" s="90"/>
      <c r="DA30" s="360"/>
      <c r="DB30" s="361"/>
      <c r="DC30" s="361"/>
      <c r="DD30" s="361"/>
      <c r="DE30" s="361"/>
      <c r="DF30" s="361"/>
      <c r="DG30" s="361"/>
      <c r="DH30" s="361"/>
      <c r="DI30" s="361"/>
      <c r="DJ30" s="361"/>
      <c r="DK30" s="362"/>
      <c r="DL30" s="99"/>
      <c r="DM30" s="99"/>
      <c r="DN30" s="99"/>
    </row>
    <row r="31" spans="1:118" s="92" customFormat="1" ht="18.75" customHeight="1">
      <c r="A31" s="232" t="s">
        <v>227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72"/>
      <c r="AS31" s="192" t="s">
        <v>218</v>
      </c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7"/>
      <c r="BJ31" s="126" t="s">
        <v>186</v>
      </c>
      <c r="BK31" s="126" t="s">
        <v>193</v>
      </c>
      <c r="BL31" s="127" t="s">
        <v>194</v>
      </c>
      <c r="BM31" s="128" t="s">
        <v>212</v>
      </c>
      <c r="BN31" s="128" t="s">
        <v>215</v>
      </c>
      <c r="BO31" s="389">
        <v>3000</v>
      </c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1"/>
      <c r="CE31" s="241"/>
      <c r="CF31" s="242"/>
      <c r="CG31" s="242"/>
      <c r="CH31" s="242"/>
      <c r="CI31" s="242"/>
      <c r="CJ31" s="243"/>
      <c r="CK31" s="90"/>
      <c r="CL31" s="241">
        <v>3000</v>
      </c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3"/>
      <c r="CZ31" s="90"/>
      <c r="DA31" s="360"/>
      <c r="DB31" s="361"/>
      <c r="DC31" s="361"/>
      <c r="DD31" s="361"/>
      <c r="DE31" s="361"/>
      <c r="DF31" s="361"/>
      <c r="DG31" s="361"/>
      <c r="DH31" s="361"/>
      <c r="DI31" s="361"/>
      <c r="DJ31" s="361"/>
      <c r="DK31" s="362"/>
      <c r="DL31" s="99"/>
      <c r="DM31" s="99"/>
      <c r="DN31" s="99"/>
    </row>
    <row r="32" spans="1:118" s="92" customFormat="1" ht="18.75" customHeight="1" hidden="1">
      <c r="A32" s="232" t="s">
        <v>231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72"/>
      <c r="AS32" s="192" t="s">
        <v>218</v>
      </c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7"/>
      <c r="BJ32" s="126" t="s">
        <v>191</v>
      </c>
      <c r="BK32" s="126" t="s">
        <v>191</v>
      </c>
      <c r="BL32" s="127" t="s">
        <v>204</v>
      </c>
      <c r="BM32" s="128" t="s">
        <v>212</v>
      </c>
      <c r="BN32" s="128" t="s">
        <v>215</v>
      </c>
      <c r="BO32" s="389">
        <v>100000</v>
      </c>
      <c r="BP32" s="390"/>
      <c r="BQ32" s="390"/>
      <c r="BR32" s="390"/>
      <c r="BS32" s="390"/>
      <c r="BT32" s="390"/>
      <c r="BU32" s="390"/>
      <c r="BV32" s="390"/>
      <c r="BW32" s="390"/>
      <c r="BX32" s="390"/>
      <c r="BY32" s="390"/>
      <c r="BZ32" s="390"/>
      <c r="CA32" s="390"/>
      <c r="CB32" s="390"/>
      <c r="CC32" s="390"/>
      <c r="CD32" s="391"/>
      <c r="CE32" s="241">
        <v>100000</v>
      </c>
      <c r="CF32" s="242"/>
      <c r="CG32" s="242"/>
      <c r="CH32" s="242"/>
      <c r="CI32" s="242"/>
      <c r="CJ32" s="243"/>
      <c r="CK32" s="90">
        <v>100000</v>
      </c>
      <c r="CL32" s="241">
        <v>100000</v>
      </c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3"/>
      <c r="CZ32" s="90">
        <v>100000</v>
      </c>
      <c r="DA32" s="360">
        <v>100000</v>
      </c>
      <c r="DB32" s="361"/>
      <c r="DC32" s="361"/>
      <c r="DD32" s="361"/>
      <c r="DE32" s="361"/>
      <c r="DF32" s="361"/>
      <c r="DG32" s="361"/>
      <c r="DH32" s="361"/>
      <c r="DI32" s="361"/>
      <c r="DJ32" s="361"/>
      <c r="DK32" s="362"/>
      <c r="DL32" s="99"/>
      <c r="DM32" s="99"/>
      <c r="DN32" s="99"/>
    </row>
    <row r="33" spans="1:118" s="92" customFormat="1" ht="40.5" customHeight="1">
      <c r="A33" s="232" t="s">
        <v>236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9"/>
      <c r="AR33" s="72"/>
      <c r="AS33" s="192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7"/>
      <c r="BJ33" s="126"/>
      <c r="BK33" s="126"/>
      <c r="BL33" s="127"/>
      <c r="BM33" s="128"/>
      <c r="BN33" s="128"/>
      <c r="BO33" s="241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7"/>
      <c r="CE33" s="241"/>
      <c r="CF33" s="246"/>
      <c r="CG33" s="246"/>
      <c r="CH33" s="246"/>
      <c r="CI33" s="246"/>
      <c r="CJ33" s="247"/>
      <c r="CK33" s="90"/>
      <c r="CL33" s="241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7"/>
      <c r="CZ33" s="90"/>
      <c r="DA33" s="131"/>
      <c r="DB33" s="132"/>
      <c r="DC33" s="132"/>
      <c r="DD33" s="132"/>
      <c r="DE33" s="132"/>
      <c r="DF33" s="132"/>
      <c r="DG33" s="132"/>
      <c r="DH33" s="132"/>
      <c r="DI33" s="132"/>
      <c r="DJ33" s="132"/>
      <c r="DK33" s="96"/>
      <c r="DL33" s="99"/>
      <c r="DM33" s="99"/>
      <c r="DN33" s="99"/>
    </row>
    <row r="34" spans="1:118" s="92" customFormat="1" ht="20.25" customHeight="1" hidden="1">
      <c r="A34" s="232" t="s">
        <v>238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72"/>
      <c r="AS34" s="192" t="s">
        <v>218</v>
      </c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7"/>
      <c r="BJ34" s="126" t="s">
        <v>186</v>
      </c>
      <c r="BK34" s="126" t="s">
        <v>193</v>
      </c>
      <c r="BL34" s="127" t="s">
        <v>237</v>
      </c>
      <c r="BM34" s="128" t="s">
        <v>212</v>
      </c>
      <c r="BN34" s="128" t="s">
        <v>215</v>
      </c>
      <c r="BO34" s="241">
        <v>1767.48</v>
      </c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7"/>
      <c r="CE34" s="135"/>
      <c r="CF34" s="134"/>
      <c r="CG34" s="134"/>
      <c r="CH34" s="134"/>
      <c r="CI34" s="134"/>
      <c r="CJ34" s="133"/>
      <c r="CK34" s="90"/>
      <c r="CL34" s="241">
        <v>1767.48</v>
      </c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7"/>
      <c r="CZ34" s="90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96"/>
      <c r="DL34" s="99"/>
      <c r="DM34" s="99"/>
      <c r="DN34" s="99"/>
    </row>
    <row r="35" spans="1:118" s="92" customFormat="1" ht="40.5" customHeight="1" hidden="1">
      <c r="A35" s="232" t="s">
        <v>239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72"/>
      <c r="AS35" s="192" t="s">
        <v>218</v>
      </c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7"/>
      <c r="BJ35" s="126" t="s">
        <v>186</v>
      </c>
      <c r="BK35" s="126" t="s">
        <v>193</v>
      </c>
      <c r="BL35" s="127" t="s">
        <v>237</v>
      </c>
      <c r="BM35" s="128" t="s">
        <v>212</v>
      </c>
      <c r="BN35" s="128" t="s">
        <v>216</v>
      </c>
      <c r="BO35" s="241">
        <v>6065.38</v>
      </c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7"/>
      <c r="CE35" s="135"/>
      <c r="CF35" s="134"/>
      <c r="CG35" s="134"/>
      <c r="CH35" s="134"/>
      <c r="CI35" s="134"/>
      <c r="CJ35" s="133"/>
      <c r="CK35" s="90"/>
      <c r="CL35" s="241">
        <v>6065.38</v>
      </c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7"/>
      <c r="CZ35" s="90"/>
      <c r="DA35" s="131"/>
      <c r="DB35" s="132"/>
      <c r="DC35" s="132"/>
      <c r="DD35" s="132"/>
      <c r="DE35" s="132"/>
      <c r="DF35" s="132"/>
      <c r="DG35" s="132"/>
      <c r="DH35" s="132"/>
      <c r="DI35" s="132"/>
      <c r="DJ35" s="132"/>
      <c r="DK35" s="96"/>
      <c r="DL35" s="99"/>
      <c r="DM35" s="99"/>
      <c r="DN35" s="99"/>
    </row>
    <row r="36" spans="1:118" s="92" customFormat="1" ht="35.25" customHeight="1">
      <c r="A36" s="232" t="s">
        <v>240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0"/>
      <c r="AS36" s="396" t="s">
        <v>218</v>
      </c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128" t="s">
        <v>191</v>
      </c>
      <c r="BK36" s="128" t="s">
        <v>191</v>
      </c>
      <c r="BL36" s="129" t="s">
        <v>204</v>
      </c>
      <c r="BM36" s="128" t="s">
        <v>212</v>
      </c>
      <c r="BN36" s="128" t="s">
        <v>216</v>
      </c>
      <c r="BO36" s="240">
        <v>220000</v>
      </c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>
        <v>220000</v>
      </c>
      <c r="CF36" s="240"/>
      <c r="CG36" s="240"/>
      <c r="CH36" s="240"/>
      <c r="CI36" s="240"/>
      <c r="CJ36" s="240"/>
      <c r="CK36" s="90">
        <v>220000</v>
      </c>
      <c r="CL36" s="240">
        <v>220000</v>
      </c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90">
        <v>220000</v>
      </c>
      <c r="DA36" s="240">
        <v>220000</v>
      </c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99"/>
      <c r="DM36" s="99"/>
      <c r="DN36" s="99"/>
    </row>
    <row r="38" spans="1:118" ht="46.5" customHeight="1">
      <c r="A38" s="394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4"/>
      <c r="DL38" s="394"/>
      <c r="DM38" s="394"/>
      <c r="DN38" s="394"/>
    </row>
    <row r="39" spans="1:118" ht="18.75">
      <c r="A39" s="395" t="s">
        <v>171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</row>
    <row r="40" spans="1:118" ht="18.75" hidden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</row>
    <row r="41" spans="1:118" ht="81.75" customHeight="1">
      <c r="A41" s="395" t="s">
        <v>172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395"/>
      <c r="CE41" s="395"/>
      <c r="CF41" s="395"/>
      <c r="CG41" s="395"/>
      <c r="CH41" s="395"/>
      <c r="CI41" s="395"/>
      <c r="CJ41" s="395"/>
      <c r="CK41" s="395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  <c r="CZ41" s="395"/>
      <c r="DA41" s="395"/>
      <c r="DB41" s="395"/>
      <c r="DC41" s="395"/>
      <c r="DD41" s="395"/>
      <c r="DE41" s="395"/>
      <c r="DF41" s="395"/>
      <c r="DG41" s="395"/>
      <c r="DH41" s="395"/>
      <c r="DI41" s="395"/>
      <c r="DJ41" s="395"/>
      <c r="DK41" s="395"/>
      <c r="DL41" s="395"/>
      <c r="DM41" s="395"/>
      <c r="DN41" s="395"/>
    </row>
    <row r="42" spans="1:118" ht="2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</row>
    <row r="43" spans="1:118" ht="102" customHeight="1">
      <c r="A43" s="395" t="s">
        <v>173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</row>
    <row r="44" spans="1:118" ht="4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</row>
    <row r="45" spans="1:118" ht="13.5" customHeight="1">
      <c r="A45" s="394" t="s">
        <v>98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</row>
    <row r="46" spans="1:118" ht="18.75">
      <c r="A46" s="394" t="s">
        <v>174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</row>
    <row r="47" spans="1:118" ht="18.75">
      <c r="A47" s="394" t="s">
        <v>175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</row>
    <row r="48" spans="1:118" ht="18.75">
      <c r="A48" s="394" t="s">
        <v>176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4"/>
      <c r="CK48" s="394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</row>
    <row r="49" spans="1:118" ht="18.75">
      <c r="A49" s="394" t="s">
        <v>177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</row>
    <row r="50" spans="1:118" ht="39" customHeight="1">
      <c r="A50" s="395" t="s">
        <v>180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/>
      <c r="CR50" s="395"/>
      <c r="CS50" s="395"/>
      <c r="CT50" s="395"/>
      <c r="CU50" s="395"/>
      <c r="CV50" s="395"/>
      <c r="CW50" s="395"/>
      <c r="CX50" s="395"/>
      <c r="CY50" s="395"/>
      <c r="CZ50" s="395"/>
      <c r="DA50" s="395"/>
      <c r="DB50" s="395"/>
      <c r="DC50" s="395"/>
      <c r="DD50" s="395"/>
      <c r="DE50" s="395"/>
      <c r="DF50" s="395"/>
      <c r="DG50" s="395"/>
      <c r="DH50" s="395"/>
      <c r="DI50" s="395"/>
      <c r="DJ50" s="395"/>
      <c r="DK50" s="395"/>
      <c r="DL50" s="395"/>
      <c r="DM50" s="395"/>
      <c r="DN50" s="395"/>
    </row>
    <row r="51" spans="1:118" s="102" customFormat="1" ht="18.75">
      <c r="A51" s="395" t="s">
        <v>178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395"/>
      <c r="DM51" s="395"/>
      <c r="DN51" s="395"/>
    </row>
    <row r="52" spans="1:118" ht="18.75">
      <c r="A52" s="395" t="s">
        <v>179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5"/>
      <c r="CC52" s="395"/>
      <c r="CD52" s="395"/>
      <c r="CE52" s="395"/>
      <c r="CF52" s="395"/>
      <c r="CG52" s="395"/>
      <c r="CH52" s="395"/>
      <c r="CI52" s="395"/>
      <c r="CJ52" s="395"/>
      <c r="CK52" s="395"/>
      <c r="CL52" s="395"/>
      <c r="CM52" s="395"/>
      <c r="CN52" s="395"/>
      <c r="CO52" s="395"/>
      <c r="CP52" s="395"/>
      <c r="CQ52" s="395"/>
      <c r="CR52" s="395"/>
      <c r="CS52" s="395"/>
      <c r="CT52" s="395"/>
      <c r="CU52" s="395"/>
      <c r="CV52" s="395"/>
      <c r="CW52" s="395"/>
      <c r="CX52" s="395"/>
      <c r="CY52" s="395"/>
      <c r="CZ52" s="395"/>
      <c r="DA52" s="395"/>
      <c r="DB52" s="395"/>
      <c r="DC52" s="395"/>
      <c r="DD52" s="395"/>
      <c r="DE52" s="395"/>
      <c r="DF52" s="395"/>
      <c r="DG52" s="395"/>
      <c r="DH52" s="395"/>
      <c r="DI52" s="395"/>
      <c r="DJ52" s="395"/>
      <c r="DK52" s="395"/>
      <c r="DL52" s="395"/>
      <c r="DM52" s="395"/>
      <c r="DN52" s="395"/>
    </row>
  </sheetData>
  <sheetProtection/>
  <mergeCells count="185">
    <mergeCell ref="A41:DN41"/>
    <mergeCell ref="A43:DN43"/>
    <mergeCell ref="A45:DN45"/>
    <mergeCell ref="A52:DN52"/>
    <mergeCell ref="A46:DN46"/>
    <mergeCell ref="A47:DN47"/>
    <mergeCell ref="A48:DN48"/>
    <mergeCell ref="A49:DN49"/>
    <mergeCell ref="A50:DN50"/>
    <mergeCell ref="A51:DN51"/>
    <mergeCell ref="CL36:CY36"/>
    <mergeCell ref="DA36:DK36"/>
    <mergeCell ref="A38:DN38"/>
    <mergeCell ref="A39:DN39"/>
    <mergeCell ref="A36:AQ36"/>
    <mergeCell ref="AS36:BI36"/>
    <mergeCell ref="BO36:CD36"/>
    <mergeCell ref="CE36:CJ36"/>
    <mergeCell ref="A35:AQ35"/>
    <mergeCell ref="AS35:BI35"/>
    <mergeCell ref="BO35:CD35"/>
    <mergeCell ref="CL35:CY35"/>
    <mergeCell ref="A34:AQ34"/>
    <mergeCell ref="AS34:BI34"/>
    <mergeCell ref="BO34:CD34"/>
    <mergeCell ref="CL34:CY34"/>
    <mergeCell ref="CL32:CY32"/>
    <mergeCell ref="DA32:DK32"/>
    <mergeCell ref="A33:AQ33"/>
    <mergeCell ref="AS33:BI33"/>
    <mergeCell ref="BO33:CD33"/>
    <mergeCell ref="CE33:CJ33"/>
    <mergeCell ref="CL33:CY33"/>
    <mergeCell ref="A32:AQ32"/>
    <mergeCell ref="AS32:BI32"/>
    <mergeCell ref="BO32:CD32"/>
    <mergeCell ref="CE32:CJ32"/>
    <mergeCell ref="CL30:CY30"/>
    <mergeCell ref="DA30:DK30"/>
    <mergeCell ref="A31:AQ31"/>
    <mergeCell ref="AS31:BI31"/>
    <mergeCell ref="BO31:CD31"/>
    <mergeCell ref="CE31:CJ31"/>
    <mergeCell ref="CL31:CY31"/>
    <mergeCell ref="DA31:DK31"/>
    <mergeCell ref="A30:AQ30"/>
    <mergeCell ref="AS30:BI30"/>
    <mergeCell ref="BO30:CD30"/>
    <mergeCell ref="CE30:CJ30"/>
    <mergeCell ref="CL28:CY28"/>
    <mergeCell ref="CE28:CJ28"/>
    <mergeCell ref="DA28:DK28"/>
    <mergeCell ref="A29:AQ29"/>
    <mergeCell ref="AS29:BI29"/>
    <mergeCell ref="BO29:CD29"/>
    <mergeCell ref="CE29:CJ29"/>
    <mergeCell ref="CL29:CY29"/>
    <mergeCell ref="DA29:DK29"/>
    <mergeCell ref="A28:AQ28"/>
    <mergeCell ref="AS28:BI28"/>
    <mergeCell ref="BO28:CD28"/>
    <mergeCell ref="CL27:CY27"/>
    <mergeCell ref="DA27:DK27"/>
    <mergeCell ref="A26:AQ26"/>
    <mergeCell ref="AS26:BI26"/>
    <mergeCell ref="A27:AQ27"/>
    <mergeCell ref="AS27:BI27"/>
    <mergeCell ref="BO27:CD27"/>
    <mergeCell ref="CE27:CJ27"/>
    <mergeCell ref="BO26:CD26"/>
    <mergeCell ref="CE26:CJ26"/>
    <mergeCell ref="CL24:CY24"/>
    <mergeCell ref="DA24:DK24"/>
    <mergeCell ref="CL25:CY25"/>
    <mergeCell ref="DA25:DK25"/>
    <mergeCell ref="CL26:CY26"/>
    <mergeCell ref="DA26:DK26"/>
    <mergeCell ref="A25:AQ25"/>
    <mergeCell ref="AS25:BI25"/>
    <mergeCell ref="BO25:CD25"/>
    <mergeCell ref="CE25:CJ25"/>
    <mergeCell ref="A24:AQ24"/>
    <mergeCell ref="AS24:BI24"/>
    <mergeCell ref="BO24:CD24"/>
    <mergeCell ref="CE24:CJ24"/>
    <mergeCell ref="CL23:CY23"/>
    <mergeCell ref="DA23:DK23"/>
    <mergeCell ref="A22:AQ22"/>
    <mergeCell ref="AS22:BI22"/>
    <mergeCell ref="A23:AQ23"/>
    <mergeCell ref="AS23:BI23"/>
    <mergeCell ref="BO23:CD23"/>
    <mergeCell ref="CE23:CJ23"/>
    <mergeCell ref="BO22:CD22"/>
    <mergeCell ref="CE22:CJ22"/>
    <mergeCell ref="CL20:CY20"/>
    <mergeCell ref="DA20:DK20"/>
    <mergeCell ref="CL21:CY21"/>
    <mergeCell ref="DA21:DK21"/>
    <mergeCell ref="CL22:CY22"/>
    <mergeCell ref="DA22:DK22"/>
    <mergeCell ref="A21:AQ21"/>
    <mergeCell ref="AS21:BI21"/>
    <mergeCell ref="BO21:CD21"/>
    <mergeCell ref="CE21:CJ21"/>
    <mergeCell ref="A20:AQ20"/>
    <mergeCell ref="AS20:BI20"/>
    <mergeCell ref="BO20:CD20"/>
    <mergeCell ref="CE20:CJ20"/>
    <mergeCell ref="CL19:CY19"/>
    <mergeCell ref="DA19:DK19"/>
    <mergeCell ref="A18:AQ18"/>
    <mergeCell ref="AS18:BI18"/>
    <mergeCell ref="A19:AQ19"/>
    <mergeCell ref="AS19:BI19"/>
    <mergeCell ref="BO19:CD19"/>
    <mergeCell ref="CE19:CJ19"/>
    <mergeCell ref="BO18:CD18"/>
    <mergeCell ref="CE18:CJ18"/>
    <mergeCell ref="CL15:CY15"/>
    <mergeCell ref="DA15:DK15"/>
    <mergeCell ref="CL16:CY16"/>
    <mergeCell ref="DA16:DK16"/>
    <mergeCell ref="CL18:CY18"/>
    <mergeCell ref="DA18:DK18"/>
    <mergeCell ref="A16:AQ16"/>
    <mergeCell ref="AS16:BI16"/>
    <mergeCell ref="BO16:CD16"/>
    <mergeCell ref="CE16:CJ16"/>
    <mergeCell ref="A15:AQ15"/>
    <mergeCell ref="AS15:BI15"/>
    <mergeCell ref="BO15:CD15"/>
    <mergeCell ref="CE15:CJ15"/>
    <mergeCell ref="CL14:CY14"/>
    <mergeCell ref="DA14:DK14"/>
    <mergeCell ref="A13:AQ13"/>
    <mergeCell ref="AS13:BI13"/>
    <mergeCell ref="A14:AQ14"/>
    <mergeCell ref="AS14:BI14"/>
    <mergeCell ref="BO14:CD14"/>
    <mergeCell ref="CE14:CJ14"/>
    <mergeCell ref="BO13:CD13"/>
    <mergeCell ref="CE13:CJ13"/>
    <mergeCell ref="CL11:CY11"/>
    <mergeCell ref="DA11:DK11"/>
    <mergeCell ref="CL12:CY12"/>
    <mergeCell ref="DA12:DK12"/>
    <mergeCell ref="CL13:CY13"/>
    <mergeCell ref="DA13:DK13"/>
    <mergeCell ref="A12:AQ12"/>
    <mergeCell ref="AS12:BI12"/>
    <mergeCell ref="BO12:CD12"/>
    <mergeCell ref="CE12:CJ12"/>
    <mergeCell ref="A11:AQ11"/>
    <mergeCell ref="AS11:BI11"/>
    <mergeCell ref="BO11:CD11"/>
    <mergeCell ref="CE11:CJ11"/>
    <mergeCell ref="CL10:CY10"/>
    <mergeCell ref="DA10:DK10"/>
    <mergeCell ref="A9:AQ9"/>
    <mergeCell ref="AS9:BI9"/>
    <mergeCell ref="A10:AQ10"/>
    <mergeCell ref="AS10:BI10"/>
    <mergeCell ref="BO10:CD10"/>
    <mergeCell ref="CE10:CJ10"/>
    <mergeCell ref="BO9:CD9"/>
    <mergeCell ref="CE9:CJ9"/>
    <mergeCell ref="CL7:DK7"/>
    <mergeCell ref="DL7:DN7"/>
    <mergeCell ref="BO8:CD8"/>
    <mergeCell ref="CE8:CJ8"/>
    <mergeCell ref="CL8:CY8"/>
    <mergeCell ref="DA8:DK8"/>
    <mergeCell ref="BO6:CK7"/>
    <mergeCell ref="CL6:DN6"/>
    <mergeCell ref="CL9:CY9"/>
    <mergeCell ref="DA9:DK9"/>
    <mergeCell ref="DA2:DN2"/>
    <mergeCell ref="A3:DN3"/>
    <mergeCell ref="A5:AQ8"/>
    <mergeCell ref="AR5:AR8"/>
    <mergeCell ref="AS5:BI8"/>
    <mergeCell ref="BJ5:BM7"/>
    <mergeCell ref="BN5:BN7"/>
    <mergeCell ref="BO5:DN5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0" r:id="rId1"/>
  <colBreaks count="1" manualBreakCount="1">
    <brk id="120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N56"/>
  <sheetViews>
    <sheetView view="pageBreakPreview" zoomScale="75" zoomScaleSheetLayoutView="75" workbookViewId="0" topLeftCell="A18">
      <selection activeCell="CL28" sqref="CL28:CY28"/>
    </sheetView>
  </sheetViews>
  <sheetFormatPr defaultColWidth="0.875" defaultRowHeight="12.75"/>
  <cols>
    <col min="1" max="28" width="0.875" style="29" customWidth="1"/>
    <col min="29" max="29" width="1.875" style="29" bestFit="1" customWidth="1"/>
    <col min="30" max="42" width="0.875" style="29" customWidth="1"/>
    <col min="43" max="43" width="2.375" style="29" customWidth="1"/>
    <col min="44" max="44" width="10.625" style="29" customWidth="1"/>
    <col min="45" max="61" width="0.875" style="29" customWidth="1"/>
    <col min="62" max="62" width="6.00390625" style="29" customWidth="1"/>
    <col min="63" max="63" width="7.00390625" style="29" customWidth="1"/>
    <col min="64" max="64" width="10.25390625" style="29" customWidth="1"/>
    <col min="65" max="65" width="10.625" style="29" customWidth="1"/>
    <col min="66" max="66" width="12.125" style="29" customWidth="1"/>
    <col min="67" max="78" width="0.875" style="29" customWidth="1"/>
    <col min="79" max="79" width="4.375" style="29" customWidth="1"/>
    <col min="80" max="81" width="0.875" style="29" hidden="1" customWidth="1"/>
    <col min="82" max="82" width="1.25" style="29" customWidth="1"/>
    <col min="83" max="83" width="1.37890625" style="29" customWidth="1"/>
    <col min="84" max="87" width="0.875" style="29" customWidth="1"/>
    <col min="88" max="88" width="9.75390625" style="29" customWidth="1"/>
    <col min="89" max="89" width="14.625" style="29" customWidth="1"/>
    <col min="90" max="102" width="0.875" style="29" customWidth="1"/>
    <col min="103" max="103" width="4.875" style="29" customWidth="1"/>
    <col min="104" max="104" width="16.00390625" style="29" customWidth="1"/>
    <col min="105" max="114" width="0.875" style="29" customWidth="1"/>
    <col min="115" max="115" width="6.75390625" style="29" customWidth="1"/>
    <col min="116" max="116" width="16.00390625" style="29" customWidth="1"/>
    <col min="117" max="117" width="13.125" style="29" customWidth="1"/>
    <col min="118" max="118" width="13.875" style="29" customWidth="1"/>
    <col min="119" max="16384" width="0.875" style="29" customWidth="1"/>
  </cols>
  <sheetData>
    <row r="1" ht="3" customHeight="1"/>
    <row r="2" spans="105:118" ht="18.75">
      <c r="DA2" s="363" t="s">
        <v>151</v>
      </c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</row>
    <row r="3" spans="1:118" s="98" customFormat="1" ht="27" customHeight="1">
      <c r="A3" s="364" t="s">
        <v>297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</row>
    <row r="4" spans="1:82" ht="0.7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</row>
    <row r="5" spans="1:118" ht="15.7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 t="s">
        <v>51</v>
      </c>
      <c r="AS5" s="321" t="s">
        <v>93</v>
      </c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 t="s">
        <v>164</v>
      </c>
      <c r="BK5" s="321"/>
      <c r="BL5" s="321"/>
      <c r="BM5" s="321"/>
      <c r="BN5" s="365" t="s">
        <v>165</v>
      </c>
      <c r="BO5" s="366" t="s">
        <v>94</v>
      </c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</row>
    <row r="6" spans="1:118" ht="18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65"/>
      <c r="BO6" s="370" t="s">
        <v>122</v>
      </c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2"/>
      <c r="CL6" s="317" t="s">
        <v>52</v>
      </c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9"/>
    </row>
    <row r="7" spans="1:118" ht="147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65"/>
      <c r="BO7" s="373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5"/>
      <c r="CL7" s="321" t="s">
        <v>163</v>
      </c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17" t="s">
        <v>149</v>
      </c>
      <c r="DM7" s="318"/>
      <c r="DN7" s="319"/>
    </row>
    <row r="8" spans="1:118" ht="155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107" t="s">
        <v>159</v>
      </c>
      <c r="BK8" s="107" t="s">
        <v>160</v>
      </c>
      <c r="BL8" s="107" t="s">
        <v>161</v>
      </c>
      <c r="BM8" s="108" t="s">
        <v>181</v>
      </c>
      <c r="BN8" s="108" t="s">
        <v>158</v>
      </c>
      <c r="BO8" s="367" t="s">
        <v>275</v>
      </c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9"/>
      <c r="CE8" s="321" t="s">
        <v>276</v>
      </c>
      <c r="CF8" s="321"/>
      <c r="CG8" s="321"/>
      <c r="CH8" s="321"/>
      <c r="CI8" s="321"/>
      <c r="CJ8" s="321"/>
      <c r="CK8" s="60" t="s">
        <v>277</v>
      </c>
      <c r="CL8" s="317" t="s">
        <v>275</v>
      </c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9"/>
      <c r="CZ8" s="60" t="s">
        <v>276</v>
      </c>
      <c r="DA8" s="321" t="s">
        <v>277</v>
      </c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60" t="s">
        <v>275</v>
      </c>
      <c r="DM8" s="60" t="s">
        <v>276</v>
      </c>
      <c r="DN8" s="60" t="s">
        <v>277</v>
      </c>
    </row>
    <row r="9" spans="1:118" ht="18.75">
      <c r="A9" s="317">
        <v>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9"/>
      <c r="AR9" s="60">
        <v>2</v>
      </c>
      <c r="AS9" s="317">
        <v>3</v>
      </c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9"/>
      <c r="BJ9" s="80">
        <v>4</v>
      </c>
      <c r="BK9" s="80" t="s">
        <v>167</v>
      </c>
      <c r="BL9" s="80" t="s">
        <v>170</v>
      </c>
      <c r="BM9" s="79">
        <v>7</v>
      </c>
      <c r="BN9" s="63">
        <v>8</v>
      </c>
      <c r="BO9" s="317">
        <v>9</v>
      </c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9"/>
      <c r="CE9" s="317">
        <v>10</v>
      </c>
      <c r="CF9" s="318"/>
      <c r="CG9" s="318"/>
      <c r="CH9" s="318"/>
      <c r="CI9" s="318"/>
      <c r="CJ9" s="319"/>
      <c r="CK9" s="95">
        <v>11</v>
      </c>
      <c r="CL9" s="360">
        <v>12</v>
      </c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2"/>
      <c r="CZ9" s="97">
        <v>13</v>
      </c>
      <c r="DA9" s="360">
        <v>14</v>
      </c>
      <c r="DB9" s="361"/>
      <c r="DC9" s="361"/>
      <c r="DD9" s="361"/>
      <c r="DE9" s="361"/>
      <c r="DF9" s="361"/>
      <c r="DG9" s="361"/>
      <c r="DH9" s="361"/>
      <c r="DI9" s="361"/>
      <c r="DJ9" s="361"/>
      <c r="DK9" s="362"/>
      <c r="DL9" s="97">
        <v>15</v>
      </c>
      <c r="DM9" s="97">
        <v>16</v>
      </c>
      <c r="DN9" s="96">
        <v>17</v>
      </c>
    </row>
    <row r="10" spans="1:118" s="92" customFormat="1" ht="40.5" customHeight="1">
      <c r="A10" s="380" t="s">
        <v>133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2"/>
      <c r="AR10" s="72" t="s">
        <v>95</v>
      </c>
      <c r="AS10" s="192" t="s">
        <v>59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80"/>
      <c r="BK10" s="80"/>
      <c r="BL10" s="80"/>
      <c r="BM10" s="80" t="s">
        <v>156</v>
      </c>
      <c r="BN10" s="80" t="s">
        <v>156</v>
      </c>
      <c r="BO10" s="383">
        <f>BO15</f>
        <v>1076530</v>
      </c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>
        <f>CE15</f>
        <v>1044780</v>
      </c>
      <c r="CF10" s="383"/>
      <c r="CG10" s="383"/>
      <c r="CH10" s="383"/>
      <c r="CI10" s="383"/>
      <c r="CJ10" s="383"/>
      <c r="CK10" s="151">
        <f>CK15</f>
        <v>1044780</v>
      </c>
      <c r="CL10" s="376">
        <f>CL15</f>
        <v>1076530</v>
      </c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8"/>
      <c r="CZ10" s="151">
        <f>CZ15</f>
        <v>1044780</v>
      </c>
      <c r="DA10" s="383">
        <f>DA15</f>
        <v>1044780</v>
      </c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169">
        <v>0</v>
      </c>
      <c r="DM10" s="169">
        <v>0</v>
      </c>
      <c r="DN10" s="169">
        <v>0</v>
      </c>
    </row>
    <row r="11" spans="1:118" s="92" customFormat="1" ht="75.75" customHeight="1">
      <c r="A11" s="248" t="s">
        <v>152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72" t="s">
        <v>96</v>
      </c>
      <c r="AS11" s="192" t="s">
        <v>59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80"/>
      <c r="BK11" s="80"/>
      <c r="BL11" s="80"/>
      <c r="BM11" s="80" t="s">
        <v>156</v>
      </c>
      <c r="BN11" s="80" t="s">
        <v>156</v>
      </c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160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161"/>
      <c r="DA11" s="406"/>
      <c r="DB11" s="406"/>
      <c r="DC11" s="406"/>
      <c r="DD11" s="406"/>
      <c r="DE11" s="406"/>
      <c r="DF11" s="406"/>
      <c r="DG11" s="406"/>
      <c r="DH11" s="406"/>
      <c r="DI11" s="406"/>
      <c r="DJ11" s="406"/>
      <c r="DK11" s="406"/>
      <c r="DL11" s="169"/>
      <c r="DM11" s="169"/>
      <c r="DN11" s="169"/>
    </row>
    <row r="12" spans="1:118" s="92" customFormat="1" ht="18.75">
      <c r="A12" s="248" t="s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50"/>
      <c r="AR12" s="72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80"/>
      <c r="BK12" s="80"/>
      <c r="BL12" s="80"/>
      <c r="BM12" s="78"/>
      <c r="BN12" s="78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244"/>
      <c r="CF12" s="244"/>
      <c r="CG12" s="244"/>
      <c r="CH12" s="244"/>
      <c r="CI12" s="244"/>
      <c r="CJ12" s="244"/>
      <c r="CK12" s="125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162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99"/>
      <c r="DM12" s="99"/>
      <c r="DN12" s="99"/>
    </row>
    <row r="13" spans="1:118" s="92" customFormat="1" ht="18.75" customHeight="1">
      <c r="A13" s="248" t="s">
        <v>153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50"/>
      <c r="AR13" s="72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4"/>
      <c r="BJ13" s="80"/>
      <c r="BK13" s="80"/>
      <c r="BL13" s="80"/>
      <c r="BM13" s="78"/>
      <c r="BN13" s="78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244"/>
      <c r="CF13" s="244"/>
      <c r="CG13" s="244"/>
      <c r="CH13" s="244"/>
      <c r="CI13" s="244"/>
      <c r="CJ13" s="244"/>
      <c r="CK13" s="125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162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6"/>
      <c r="DL13" s="99"/>
      <c r="DM13" s="99"/>
      <c r="DN13" s="99"/>
    </row>
    <row r="14" spans="1:118" s="92" customFormat="1" ht="18.75" customHeight="1">
      <c r="A14" s="248" t="s">
        <v>154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50"/>
      <c r="AR14" s="72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4"/>
      <c r="BJ14" s="80"/>
      <c r="BK14" s="80"/>
      <c r="BL14" s="80"/>
      <c r="BM14" s="78"/>
      <c r="BN14" s="78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244"/>
      <c r="CF14" s="244"/>
      <c r="CG14" s="244"/>
      <c r="CH14" s="244"/>
      <c r="CI14" s="244"/>
      <c r="CJ14" s="244"/>
      <c r="CK14" s="125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162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99"/>
      <c r="DM14" s="99"/>
      <c r="DN14" s="99"/>
    </row>
    <row r="15" spans="1:118" s="92" customFormat="1" ht="37.5" customHeight="1">
      <c r="A15" s="386" t="s">
        <v>130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8"/>
      <c r="AR15" s="72" t="s">
        <v>97</v>
      </c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4"/>
      <c r="BJ15" s="80"/>
      <c r="BK15" s="80"/>
      <c r="BL15" s="80"/>
      <c r="BM15" s="80" t="s">
        <v>156</v>
      </c>
      <c r="BN15" s="80" t="s">
        <v>156</v>
      </c>
      <c r="BO15" s="383">
        <f>BO18+BO22+BO23+BO25+BO26+BO27+BO28+BO30+BO32+BO40+BO31+BO21+BO39+BO29</f>
        <v>1076530</v>
      </c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>
        <f>CE18+CE22+CE23+CE25+CE26+CE27+CE28+CE30+CE32+CE40+CE31+CE39+CE29</f>
        <v>1044780</v>
      </c>
      <c r="CF15" s="383"/>
      <c r="CG15" s="383"/>
      <c r="CH15" s="383"/>
      <c r="CI15" s="383"/>
      <c r="CJ15" s="383"/>
      <c r="CK15" s="151">
        <f>CK18+CK22+CK23+CK25+CK26+CK27+CK28+CK30+CK32+CK40+CK31+CK39+CK29</f>
        <v>1044780</v>
      </c>
      <c r="CL15" s="383">
        <f>CL18+CL22+CL23+CL25+CL26+CL27+CL28+CL30+CL32+CL40+CL31+CL21+CL39+CL29</f>
        <v>1076530</v>
      </c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151">
        <f>CZ18+CZ22+CZ23+CZ25+CZ26+CZ27+CZ28+CZ30+CZ32+CZ40+CZ31+CZ39+CZ29</f>
        <v>1044780</v>
      </c>
      <c r="DA15" s="383">
        <f>DA18+DA22+DA23+DA25+DA26+DA27+DA28+DA30+DA32+DA40+DA31+DA39+DA29</f>
        <v>1044780</v>
      </c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169">
        <v>0</v>
      </c>
      <c r="DM15" s="169">
        <v>0</v>
      </c>
      <c r="DN15" s="169">
        <v>0</v>
      </c>
    </row>
    <row r="16" spans="1:118" s="92" customFormat="1" ht="18.75" customHeight="1">
      <c r="A16" s="386" t="s">
        <v>1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8"/>
      <c r="AR16" s="72"/>
      <c r="AS16" s="192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4"/>
      <c r="BJ16" s="80"/>
      <c r="BK16" s="80"/>
      <c r="BL16" s="80"/>
      <c r="BM16" s="78"/>
      <c r="BN16" s="78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244"/>
      <c r="CF16" s="244"/>
      <c r="CG16" s="244"/>
      <c r="CH16" s="244"/>
      <c r="CI16" s="244"/>
      <c r="CJ16" s="244"/>
      <c r="CK16" s="169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162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99"/>
      <c r="DM16" s="99"/>
      <c r="DN16" s="99"/>
    </row>
    <row r="17" spans="1:118" s="92" customFormat="1" ht="18.75" customHeight="1" hidden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72"/>
      <c r="AS17" s="136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8"/>
      <c r="BJ17" s="80"/>
      <c r="BK17" s="80"/>
      <c r="BL17" s="80"/>
      <c r="BM17" s="78"/>
      <c r="BN17" s="78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62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99"/>
      <c r="DM17" s="99"/>
      <c r="DN17" s="99"/>
    </row>
    <row r="18" spans="1:118" s="92" customFormat="1" ht="18.75" customHeight="1">
      <c r="A18" s="232" t="s">
        <v>222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72"/>
      <c r="AS18" s="192" t="s">
        <v>274</v>
      </c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4"/>
      <c r="BJ18" s="126" t="s">
        <v>186</v>
      </c>
      <c r="BK18" s="126" t="s">
        <v>187</v>
      </c>
      <c r="BL18" s="127" t="s">
        <v>188</v>
      </c>
      <c r="BM18" s="128" t="s">
        <v>212</v>
      </c>
      <c r="BN18" s="128" t="s">
        <v>213</v>
      </c>
      <c r="BO18" s="407">
        <v>21799.5</v>
      </c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244">
        <v>22000</v>
      </c>
      <c r="CF18" s="244"/>
      <c r="CG18" s="244"/>
      <c r="CH18" s="244"/>
      <c r="CI18" s="244"/>
      <c r="CJ18" s="244"/>
      <c r="CK18" s="125">
        <v>22000</v>
      </c>
      <c r="CL18" s="244">
        <v>21799.5</v>
      </c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125">
        <v>22000</v>
      </c>
      <c r="DA18" s="406">
        <v>22000</v>
      </c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169">
        <v>0</v>
      </c>
      <c r="DM18" s="169">
        <v>0</v>
      </c>
      <c r="DN18" s="169">
        <v>0</v>
      </c>
    </row>
    <row r="19" spans="1:118" s="92" customFormat="1" ht="34.5" customHeight="1" hidden="1">
      <c r="A19" s="232" t="s">
        <v>223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72"/>
      <c r="AS19" s="192" t="s">
        <v>218</v>
      </c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7"/>
      <c r="BJ19" s="126" t="s">
        <v>186</v>
      </c>
      <c r="BK19" s="126" t="s">
        <v>187</v>
      </c>
      <c r="BL19" s="127" t="s">
        <v>188</v>
      </c>
      <c r="BM19" s="128" t="s">
        <v>212</v>
      </c>
      <c r="BN19" s="128" t="s">
        <v>214</v>
      </c>
      <c r="BO19" s="400">
        <v>19000</v>
      </c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2"/>
      <c r="CE19" s="400">
        <v>15000</v>
      </c>
      <c r="CF19" s="401"/>
      <c r="CG19" s="401"/>
      <c r="CH19" s="401"/>
      <c r="CI19" s="401"/>
      <c r="CJ19" s="402"/>
      <c r="CK19" s="125">
        <v>15000</v>
      </c>
      <c r="CL19" s="400">
        <v>15000</v>
      </c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2"/>
      <c r="CZ19" s="125">
        <v>15000</v>
      </c>
      <c r="DA19" s="400">
        <v>15000</v>
      </c>
      <c r="DB19" s="401"/>
      <c r="DC19" s="401"/>
      <c r="DD19" s="401"/>
      <c r="DE19" s="401"/>
      <c r="DF19" s="401"/>
      <c r="DG19" s="401"/>
      <c r="DH19" s="401"/>
      <c r="DI19" s="401"/>
      <c r="DJ19" s="401"/>
      <c r="DK19" s="402"/>
      <c r="DL19" s="169">
        <v>0</v>
      </c>
      <c r="DM19" s="169">
        <v>0</v>
      </c>
      <c r="DN19" s="169">
        <v>0</v>
      </c>
    </row>
    <row r="20" spans="1:118" s="92" customFormat="1" ht="18.75" customHeight="1" hidden="1">
      <c r="A20" s="232" t="s">
        <v>225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72"/>
      <c r="AS20" s="192" t="s">
        <v>218</v>
      </c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7"/>
      <c r="BJ20" s="126" t="s">
        <v>186</v>
      </c>
      <c r="BK20" s="126" t="s">
        <v>187</v>
      </c>
      <c r="BL20" s="127" t="s">
        <v>188</v>
      </c>
      <c r="BM20" s="128" t="s">
        <v>212</v>
      </c>
      <c r="BN20" s="128" t="s">
        <v>215</v>
      </c>
      <c r="BO20" s="397">
        <v>19000</v>
      </c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9"/>
      <c r="CE20" s="400">
        <v>63600</v>
      </c>
      <c r="CF20" s="401"/>
      <c r="CG20" s="401"/>
      <c r="CH20" s="401"/>
      <c r="CI20" s="401"/>
      <c r="CJ20" s="402"/>
      <c r="CK20" s="125">
        <v>63600</v>
      </c>
      <c r="CL20" s="400">
        <v>63600</v>
      </c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2"/>
      <c r="CZ20" s="125">
        <v>63600</v>
      </c>
      <c r="DA20" s="403">
        <v>63600</v>
      </c>
      <c r="DB20" s="404"/>
      <c r="DC20" s="404"/>
      <c r="DD20" s="404"/>
      <c r="DE20" s="404"/>
      <c r="DF20" s="404"/>
      <c r="DG20" s="404"/>
      <c r="DH20" s="404"/>
      <c r="DI20" s="404"/>
      <c r="DJ20" s="404"/>
      <c r="DK20" s="405"/>
      <c r="DL20" s="169">
        <v>0</v>
      </c>
      <c r="DM20" s="169">
        <v>0</v>
      </c>
      <c r="DN20" s="169">
        <v>0</v>
      </c>
    </row>
    <row r="21" spans="1:118" s="92" customFormat="1" ht="18.75" customHeight="1">
      <c r="A21" s="232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72"/>
      <c r="AS21" s="192" t="s">
        <v>274</v>
      </c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4"/>
      <c r="BJ21" s="126" t="s">
        <v>186</v>
      </c>
      <c r="BK21" s="126" t="s">
        <v>193</v>
      </c>
      <c r="BL21" s="127" t="s">
        <v>194</v>
      </c>
      <c r="BM21" s="128" t="s">
        <v>212</v>
      </c>
      <c r="BN21" s="128" t="s">
        <v>213</v>
      </c>
      <c r="BO21" s="407">
        <v>30750</v>
      </c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244">
        <v>0</v>
      </c>
      <c r="CF21" s="244"/>
      <c r="CG21" s="244"/>
      <c r="CH21" s="244"/>
      <c r="CI21" s="244"/>
      <c r="CJ21" s="244"/>
      <c r="CK21" s="125">
        <v>0</v>
      </c>
      <c r="CL21" s="244">
        <v>30750</v>
      </c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125">
        <v>0</v>
      </c>
      <c r="DA21" s="406">
        <v>0</v>
      </c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169">
        <v>0</v>
      </c>
      <c r="DM21" s="169">
        <v>0</v>
      </c>
      <c r="DN21" s="169">
        <v>0</v>
      </c>
    </row>
    <row r="22" spans="1:118" s="92" customFormat="1" ht="18.75" customHeight="1">
      <c r="A22" s="232" t="s">
        <v>248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72"/>
      <c r="AS22" s="192" t="s">
        <v>274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4"/>
      <c r="BJ22" s="126" t="s">
        <v>186</v>
      </c>
      <c r="BK22" s="126" t="s">
        <v>187</v>
      </c>
      <c r="BL22" s="127" t="s">
        <v>188</v>
      </c>
      <c r="BM22" s="128" t="s">
        <v>212</v>
      </c>
      <c r="BN22" s="128" t="s">
        <v>215</v>
      </c>
      <c r="BO22" s="397">
        <v>8200.5</v>
      </c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9"/>
      <c r="CE22" s="400">
        <v>7500</v>
      </c>
      <c r="CF22" s="401"/>
      <c r="CG22" s="401"/>
      <c r="CH22" s="401"/>
      <c r="CI22" s="401"/>
      <c r="CJ22" s="402"/>
      <c r="CK22" s="125">
        <v>7500</v>
      </c>
      <c r="CL22" s="400">
        <v>8200.5</v>
      </c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2"/>
      <c r="CZ22" s="125">
        <v>7500</v>
      </c>
      <c r="DA22" s="403">
        <v>7500</v>
      </c>
      <c r="DB22" s="404"/>
      <c r="DC22" s="404"/>
      <c r="DD22" s="404"/>
      <c r="DE22" s="404"/>
      <c r="DF22" s="404"/>
      <c r="DG22" s="404"/>
      <c r="DH22" s="404"/>
      <c r="DI22" s="404"/>
      <c r="DJ22" s="404"/>
      <c r="DK22" s="405"/>
      <c r="DL22" s="169">
        <v>0</v>
      </c>
      <c r="DM22" s="169">
        <v>0</v>
      </c>
      <c r="DN22" s="169">
        <v>0</v>
      </c>
    </row>
    <row r="23" spans="1:118" s="92" customFormat="1" ht="36.75" customHeight="1">
      <c r="A23" s="232" t="s">
        <v>283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72"/>
      <c r="AS23" s="192" t="s">
        <v>274</v>
      </c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4"/>
      <c r="BJ23" s="126" t="s">
        <v>186</v>
      </c>
      <c r="BK23" s="126" t="s">
        <v>187</v>
      </c>
      <c r="BL23" s="127" t="s">
        <v>188</v>
      </c>
      <c r="BM23" s="128" t="s">
        <v>212</v>
      </c>
      <c r="BN23" s="128" t="s">
        <v>271</v>
      </c>
      <c r="BO23" s="400">
        <v>30000</v>
      </c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5"/>
      <c r="CE23" s="400">
        <v>29500</v>
      </c>
      <c r="CF23" s="401"/>
      <c r="CG23" s="401"/>
      <c r="CH23" s="401"/>
      <c r="CI23" s="401"/>
      <c r="CJ23" s="402"/>
      <c r="CK23" s="125">
        <v>29500</v>
      </c>
      <c r="CL23" s="400">
        <v>30000</v>
      </c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2"/>
      <c r="CZ23" s="125">
        <v>29500</v>
      </c>
      <c r="DA23" s="400">
        <v>29500</v>
      </c>
      <c r="DB23" s="401"/>
      <c r="DC23" s="401"/>
      <c r="DD23" s="401"/>
      <c r="DE23" s="401"/>
      <c r="DF23" s="401"/>
      <c r="DG23" s="401"/>
      <c r="DH23" s="401"/>
      <c r="DI23" s="401"/>
      <c r="DJ23" s="401"/>
      <c r="DK23" s="402"/>
      <c r="DL23" s="169">
        <v>0</v>
      </c>
      <c r="DM23" s="169">
        <v>0</v>
      </c>
      <c r="DN23" s="169">
        <v>0</v>
      </c>
    </row>
    <row r="24" spans="1:118" s="92" customFormat="1" ht="19.5" customHeight="1" hidden="1">
      <c r="A24" s="232" t="s">
        <v>250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72"/>
      <c r="AS24" s="192" t="s">
        <v>218</v>
      </c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7"/>
      <c r="BJ24" s="126" t="s">
        <v>186</v>
      </c>
      <c r="BK24" s="126" t="s">
        <v>198</v>
      </c>
      <c r="BL24" s="127" t="s">
        <v>190</v>
      </c>
      <c r="BM24" s="128" t="s">
        <v>212</v>
      </c>
      <c r="BN24" s="128" t="s">
        <v>215</v>
      </c>
      <c r="BO24" s="397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9"/>
      <c r="CE24" s="400"/>
      <c r="CF24" s="401"/>
      <c r="CG24" s="401"/>
      <c r="CH24" s="401"/>
      <c r="CI24" s="401"/>
      <c r="CJ24" s="402"/>
      <c r="CK24" s="125"/>
      <c r="CL24" s="400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2"/>
      <c r="CZ24" s="125"/>
      <c r="DA24" s="403"/>
      <c r="DB24" s="404"/>
      <c r="DC24" s="404"/>
      <c r="DD24" s="404"/>
      <c r="DE24" s="404"/>
      <c r="DF24" s="404"/>
      <c r="DG24" s="404"/>
      <c r="DH24" s="404"/>
      <c r="DI24" s="404"/>
      <c r="DJ24" s="404"/>
      <c r="DK24" s="405"/>
      <c r="DL24" s="169">
        <v>0</v>
      </c>
      <c r="DM24" s="169">
        <v>0</v>
      </c>
      <c r="DN24" s="169">
        <v>0</v>
      </c>
    </row>
    <row r="25" spans="1:118" s="92" customFormat="1" ht="36" customHeight="1">
      <c r="A25" s="232" t="s">
        <v>284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72"/>
      <c r="AS25" s="192" t="s">
        <v>274</v>
      </c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4"/>
      <c r="BJ25" s="126" t="s">
        <v>186</v>
      </c>
      <c r="BK25" s="126" t="s">
        <v>198</v>
      </c>
      <c r="BL25" s="127" t="s">
        <v>190</v>
      </c>
      <c r="BM25" s="128" t="s">
        <v>212</v>
      </c>
      <c r="BN25" s="128" t="s">
        <v>272</v>
      </c>
      <c r="BO25" s="400">
        <v>123000</v>
      </c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2"/>
      <c r="CE25" s="400">
        <v>128000</v>
      </c>
      <c r="CF25" s="401"/>
      <c r="CG25" s="401"/>
      <c r="CH25" s="401"/>
      <c r="CI25" s="401"/>
      <c r="CJ25" s="402"/>
      <c r="CK25" s="125">
        <v>128000</v>
      </c>
      <c r="CL25" s="400">
        <v>123000</v>
      </c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2"/>
      <c r="CZ25" s="125">
        <v>128000</v>
      </c>
      <c r="DA25" s="400">
        <v>128000</v>
      </c>
      <c r="DB25" s="401"/>
      <c r="DC25" s="401"/>
      <c r="DD25" s="401"/>
      <c r="DE25" s="401"/>
      <c r="DF25" s="401"/>
      <c r="DG25" s="401"/>
      <c r="DH25" s="401"/>
      <c r="DI25" s="401"/>
      <c r="DJ25" s="401"/>
      <c r="DK25" s="402"/>
      <c r="DL25" s="169">
        <v>0</v>
      </c>
      <c r="DM25" s="169">
        <v>0</v>
      </c>
      <c r="DN25" s="169">
        <v>0</v>
      </c>
    </row>
    <row r="26" spans="1:118" s="92" customFormat="1" ht="37.5" customHeight="1">
      <c r="A26" s="232" t="s">
        <v>285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72"/>
      <c r="AS26" s="192" t="s">
        <v>274</v>
      </c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4"/>
      <c r="BJ26" s="126" t="s">
        <v>186</v>
      </c>
      <c r="BK26" s="126" t="s">
        <v>193</v>
      </c>
      <c r="BL26" s="127" t="s">
        <v>197</v>
      </c>
      <c r="BM26" s="128" t="s">
        <v>212</v>
      </c>
      <c r="BN26" s="128" t="s">
        <v>244</v>
      </c>
      <c r="BO26" s="400">
        <v>84000</v>
      </c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2"/>
      <c r="CE26" s="400">
        <v>84000</v>
      </c>
      <c r="CF26" s="401"/>
      <c r="CG26" s="401"/>
      <c r="CH26" s="401"/>
      <c r="CI26" s="401"/>
      <c r="CJ26" s="402"/>
      <c r="CK26" s="125">
        <v>84000</v>
      </c>
      <c r="CL26" s="400">
        <v>84000</v>
      </c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2"/>
      <c r="CZ26" s="125">
        <v>84000</v>
      </c>
      <c r="DA26" s="400">
        <v>84000</v>
      </c>
      <c r="DB26" s="401"/>
      <c r="DC26" s="401"/>
      <c r="DD26" s="401"/>
      <c r="DE26" s="401"/>
      <c r="DF26" s="401"/>
      <c r="DG26" s="401"/>
      <c r="DH26" s="401"/>
      <c r="DI26" s="401"/>
      <c r="DJ26" s="401"/>
      <c r="DK26" s="402"/>
      <c r="DL26" s="169">
        <v>0</v>
      </c>
      <c r="DM26" s="169">
        <v>0</v>
      </c>
      <c r="DN26" s="169">
        <v>0</v>
      </c>
    </row>
    <row r="27" spans="1:118" s="92" customFormat="1" ht="37.5" customHeight="1">
      <c r="A27" s="232" t="s">
        <v>286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72"/>
      <c r="AS27" s="192" t="s">
        <v>274</v>
      </c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4"/>
      <c r="BJ27" s="126" t="s">
        <v>186</v>
      </c>
      <c r="BK27" s="126" t="s">
        <v>193</v>
      </c>
      <c r="BL27" s="127" t="s">
        <v>197</v>
      </c>
      <c r="BM27" s="128" t="s">
        <v>212</v>
      </c>
      <c r="BN27" s="128" t="s">
        <v>214</v>
      </c>
      <c r="BO27" s="400">
        <v>70000</v>
      </c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2"/>
      <c r="CE27" s="400">
        <v>70000</v>
      </c>
      <c r="CF27" s="401"/>
      <c r="CG27" s="401"/>
      <c r="CH27" s="401"/>
      <c r="CI27" s="401"/>
      <c r="CJ27" s="402"/>
      <c r="CK27" s="125">
        <v>70000</v>
      </c>
      <c r="CL27" s="400">
        <v>70000</v>
      </c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2"/>
      <c r="CZ27" s="125">
        <v>70000</v>
      </c>
      <c r="DA27" s="400">
        <v>70000</v>
      </c>
      <c r="DB27" s="401"/>
      <c r="DC27" s="401"/>
      <c r="DD27" s="401"/>
      <c r="DE27" s="401"/>
      <c r="DF27" s="401"/>
      <c r="DG27" s="401"/>
      <c r="DH27" s="401"/>
      <c r="DI27" s="401"/>
      <c r="DJ27" s="401"/>
      <c r="DK27" s="402"/>
      <c r="DL27" s="169">
        <v>0</v>
      </c>
      <c r="DM27" s="169">
        <v>0</v>
      </c>
      <c r="DN27" s="169">
        <v>0</v>
      </c>
    </row>
    <row r="28" spans="1:118" s="92" customFormat="1" ht="18.75" customHeight="1">
      <c r="A28" s="232" t="s">
        <v>287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72"/>
      <c r="AS28" s="192" t="s">
        <v>274</v>
      </c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4"/>
      <c r="BJ28" s="126" t="s">
        <v>186</v>
      </c>
      <c r="BK28" s="126" t="s">
        <v>193</v>
      </c>
      <c r="BL28" s="127" t="s">
        <v>197</v>
      </c>
      <c r="BM28" s="128" t="s">
        <v>212</v>
      </c>
      <c r="BN28" s="128" t="s">
        <v>215</v>
      </c>
      <c r="BO28" s="397">
        <v>138000</v>
      </c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9"/>
      <c r="CE28" s="400">
        <v>133000</v>
      </c>
      <c r="CF28" s="401"/>
      <c r="CG28" s="401"/>
      <c r="CH28" s="401"/>
      <c r="CI28" s="401"/>
      <c r="CJ28" s="402"/>
      <c r="CK28" s="125">
        <v>133000</v>
      </c>
      <c r="CL28" s="400">
        <v>138000</v>
      </c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2"/>
      <c r="CZ28" s="125">
        <v>133000</v>
      </c>
      <c r="DA28" s="403">
        <v>133000</v>
      </c>
      <c r="DB28" s="404"/>
      <c r="DC28" s="404"/>
      <c r="DD28" s="404"/>
      <c r="DE28" s="404"/>
      <c r="DF28" s="404"/>
      <c r="DG28" s="404"/>
      <c r="DH28" s="404"/>
      <c r="DI28" s="404"/>
      <c r="DJ28" s="404"/>
      <c r="DK28" s="405"/>
      <c r="DL28" s="169">
        <v>0</v>
      </c>
      <c r="DM28" s="169">
        <v>0</v>
      </c>
      <c r="DN28" s="169">
        <v>0</v>
      </c>
    </row>
    <row r="29" spans="1:118" s="92" customFormat="1" ht="18.75" customHeight="1">
      <c r="A29" s="232" t="s">
        <v>287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72"/>
      <c r="AS29" s="192" t="s">
        <v>274</v>
      </c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4"/>
      <c r="BJ29" s="126" t="s">
        <v>186</v>
      </c>
      <c r="BK29" s="126" t="s">
        <v>193</v>
      </c>
      <c r="BL29" s="127" t="s">
        <v>197</v>
      </c>
      <c r="BM29" s="128" t="s">
        <v>212</v>
      </c>
      <c r="BN29" s="128" t="s">
        <v>294</v>
      </c>
      <c r="BO29" s="397">
        <v>10000</v>
      </c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9"/>
      <c r="CE29" s="400">
        <v>10000</v>
      </c>
      <c r="CF29" s="401"/>
      <c r="CG29" s="401"/>
      <c r="CH29" s="401"/>
      <c r="CI29" s="401"/>
      <c r="CJ29" s="402"/>
      <c r="CK29" s="125">
        <v>10000</v>
      </c>
      <c r="CL29" s="400">
        <v>10000</v>
      </c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2"/>
      <c r="CZ29" s="125">
        <v>10000</v>
      </c>
      <c r="DA29" s="403">
        <v>10000</v>
      </c>
      <c r="DB29" s="404"/>
      <c r="DC29" s="404"/>
      <c r="DD29" s="404"/>
      <c r="DE29" s="404"/>
      <c r="DF29" s="404"/>
      <c r="DG29" s="404"/>
      <c r="DH29" s="404"/>
      <c r="DI29" s="404"/>
      <c r="DJ29" s="404"/>
      <c r="DK29" s="405"/>
      <c r="DL29" s="169">
        <v>0</v>
      </c>
      <c r="DM29" s="169">
        <v>0</v>
      </c>
      <c r="DN29" s="169">
        <v>0</v>
      </c>
    </row>
    <row r="30" spans="1:118" s="92" customFormat="1" ht="40.5" customHeight="1">
      <c r="A30" s="232" t="s">
        <v>288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72"/>
      <c r="AS30" s="192" t="s">
        <v>274</v>
      </c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4"/>
      <c r="BJ30" s="126" t="s">
        <v>186</v>
      </c>
      <c r="BK30" s="126" t="s">
        <v>193</v>
      </c>
      <c r="BL30" s="127" t="s">
        <v>197</v>
      </c>
      <c r="BM30" s="128" t="s">
        <v>212</v>
      </c>
      <c r="BN30" s="128" t="s">
        <v>273</v>
      </c>
      <c r="BO30" s="400">
        <v>271000</v>
      </c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2"/>
      <c r="CE30" s="400">
        <v>271000</v>
      </c>
      <c r="CF30" s="401"/>
      <c r="CG30" s="401"/>
      <c r="CH30" s="401"/>
      <c r="CI30" s="401"/>
      <c r="CJ30" s="402"/>
      <c r="CK30" s="125">
        <v>271000</v>
      </c>
      <c r="CL30" s="400">
        <v>271000</v>
      </c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2"/>
      <c r="CZ30" s="125">
        <v>271000</v>
      </c>
      <c r="DA30" s="400">
        <v>271000</v>
      </c>
      <c r="DB30" s="401"/>
      <c r="DC30" s="401"/>
      <c r="DD30" s="401"/>
      <c r="DE30" s="401"/>
      <c r="DF30" s="401"/>
      <c r="DG30" s="401"/>
      <c r="DH30" s="401"/>
      <c r="DI30" s="401"/>
      <c r="DJ30" s="401"/>
      <c r="DK30" s="402"/>
      <c r="DL30" s="169">
        <v>0</v>
      </c>
      <c r="DM30" s="169">
        <v>0</v>
      </c>
      <c r="DN30" s="169">
        <v>0</v>
      </c>
    </row>
    <row r="31" spans="1:118" s="92" customFormat="1" ht="40.5" customHeight="1">
      <c r="A31" s="232" t="s">
        <v>289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72"/>
      <c r="AS31" s="192" t="s">
        <v>274</v>
      </c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4"/>
      <c r="BJ31" s="126" t="s">
        <v>186</v>
      </c>
      <c r="BK31" s="126" t="s">
        <v>193</v>
      </c>
      <c r="BL31" s="127" t="s">
        <v>197</v>
      </c>
      <c r="BM31" s="128" t="s">
        <v>212</v>
      </c>
      <c r="BN31" s="128" t="s">
        <v>271</v>
      </c>
      <c r="BO31" s="400">
        <v>20000</v>
      </c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2"/>
      <c r="CE31" s="400">
        <v>20000</v>
      </c>
      <c r="CF31" s="401"/>
      <c r="CG31" s="401"/>
      <c r="CH31" s="401"/>
      <c r="CI31" s="401"/>
      <c r="CJ31" s="402"/>
      <c r="CK31" s="125">
        <v>20000</v>
      </c>
      <c r="CL31" s="400">
        <v>20000</v>
      </c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2"/>
      <c r="CZ31" s="125">
        <v>20000</v>
      </c>
      <c r="DA31" s="400">
        <v>20000</v>
      </c>
      <c r="DB31" s="401"/>
      <c r="DC31" s="401"/>
      <c r="DD31" s="401"/>
      <c r="DE31" s="401"/>
      <c r="DF31" s="401"/>
      <c r="DG31" s="401"/>
      <c r="DH31" s="401"/>
      <c r="DI31" s="401"/>
      <c r="DJ31" s="401"/>
      <c r="DK31" s="402"/>
      <c r="DL31" s="169">
        <v>0</v>
      </c>
      <c r="DM31" s="169">
        <v>0</v>
      </c>
      <c r="DN31" s="169">
        <v>0</v>
      </c>
    </row>
    <row r="32" spans="1:118" s="92" customFormat="1" ht="39" customHeight="1">
      <c r="A32" s="232" t="s">
        <v>290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72"/>
      <c r="AS32" s="192" t="s">
        <v>274</v>
      </c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4"/>
      <c r="BJ32" s="126" t="s">
        <v>186</v>
      </c>
      <c r="BK32" s="126" t="s">
        <v>198</v>
      </c>
      <c r="BL32" s="127" t="s">
        <v>199</v>
      </c>
      <c r="BM32" s="128" t="s">
        <v>212</v>
      </c>
      <c r="BN32" s="128" t="s">
        <v>272</v>
      </c>
      <c r="BO32" s="400">
        <v>37000</v>
      </c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2"/>
      <c r="CE32" s="400">
        <v>37000</v>
      </c>
      <c r="CF32" s="401"/>
      <c r="CG32" s="401"/>
      <c r="CH32" s="401"/>
      <c r="CI32" s="401"/>
      <c r="CJ32" s="402"/>
      <c r="CK32" s="125">
        <v>37000</v>
      </c>
      <c r="CL32" s="400">
        <v>37000</v>
      </c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2"/>
      <c r="CZ32" s="125">
        <v>37000</v>
      </c>
      <c r="DA32" s="400">
        <v>37000</v>
      </c>
      <c r="DB32" s="401"/>
      <c r="DC32" s="401"/>
      <c r="DD32" s="401"/>
      <c r="DE32" s="401"/>
      <c r="DF32" s="401"/>
      <c r="DG32" s="401"/>
      <c r="DH32" s="401"/>
      <c r="DI32" s="401"/>
      <c r="DJ32" s="401"/>
      <c r="DK32" s="402"/>
      <c r="DL32" s="169">
        <v>0</v>
      </c>
      <c r="DM32" s="169">
        <v>0</v>
      </c>
      <c r="DN32" s="169">
        <v>0</v>
      </c>
    </row>
    <row r="33" spans="1:118" s="92" customFormat="1" ht="15" customHeight="1" hidden="1">
      <c r="A33" s="232" t="s">
        <v>230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72"/>
      <c r="AS33" s="192" t="s">
        <v>218</v>
      </c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7"/>
      <c r="BJ33" s="126" t="s">
        <v>186</v>
      </c>
      <c r="BK33" s="126" t="s">
        <v>193</v>
      </c>
      <c r="BL33" s="127" t="s">
        <v>194</v>
      </c>
      <c r="BM33" s="128" t="s">
        <v>212</v>
      </c>
      <c r="BN33" s="128" t="s">
        <v>213</v>
      </c>
      <c r="BO33" s="397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9"/>
      <c r="CE33" s="400">
        <v>0</v>
      </c>
      <c r="CF33" s="401"/>
      <c r="CG33" s="401"/>
      <c r="CH33" s="401"/>
      <c r="CI33" s="401"/>
      <c r="CJ33" s="402"/>
      <c r="CK33" s="125">
        <v>0</v>
      </c>
      <c r="CL33" s="400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2"/>
      <c r="CZ33" s="125">
        <v>0</v>
      </c>
      <c r="DA33" s="403">
        <v>0</v>
      </c>
      <c r="DB33" s="404"/>
      <c r="DC33" s="404"/>
      <c r="DD33" s="404"/>
      <c r="DE33" s="404"/>
      <c r="DF33" s="404"/>
      <c r="DG33" s="404"/>
      <c r="DH33" s="404"/>
      <c r="DI33" s="404"/>
      <c r="DJ33" s="404"/>
      <c r="DK33" s="405"/>
      <c r="DL33" s="169">
        <v>0</v>
      </c>
      <c r="DM33" s="169">
        <v>0</v>
      </c>
      <c r="DN33" s="169">
        <v>0</v>
      </c>
    </row>
    <row r="34" spans="1:118" s="92" customFormat="1" ht="18.75" customHeight="1" hidden="1">
      <c r="A34" s="232" t="s">
        <v>227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72"/>
      <c r="AS34" s="192" t="s">
        <v>218</v>
      </c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7"/>
      <c r="BJ34" s="126" t="s">
        <v>186</v>
      </c>
      <c r="BK34" s="126" t="s">
        <v>193</v>
      </c>
      <c r="BL34" s="127" t="s">
        <v>194</v>
      </c>
      <c r="BM34" s="128" t="s">
        <v>212</v>
      </c>
      <c r="BN34" s="128" t="s">
        <v>215</v>
      </c>
      <c r="BO34" s="397">
        <v>3000</v>
      </c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9"/>
      <c r="CE34" s="400">
        <v>0</v>
      </c>
      <c r="CF34" s="401"/>
      <c r="CG34" s="401"/>
      <c r="CH34" s="401"/>
      <c r="CI34" s="401"/>
      <c r="CJ34" s="402"/>
      <c r="CK34" s="125">
        <v>0</v>
      </c>
      <c r="CL34" s="400">
        <v>3000</v>
      </c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2"/>
      <c r="CZ34" s="125">
        <v>0</v>
      </c>
      <c r="DA34" s="403">
        <v>0</v>
      </c>
      <c r="DB34" s="404"/>
      <c r="DC34" s="404"/>
      <c r="DD34" s="404"/>
      <c r="DE34" s="404"/>
      <c r="DF34" s="404"/>
      <c r="DG34" s="404"/>
      <c r="DH34" s="404"/>
      <c r="DI34" s="404"/>
      <c r="DJ34" s="404"/>
      <c r="DK34" s="405"/>
      <c r="DL34" s="169">
        <v>0</v>
      </c>
      <c r="DM34" s="169">
        <v>0</v>
      </c>
      <c r="DN34" s="169">
        <v>0</v>
      </c>
    </row>
    <row r="35" spans="1:118" s="92" customFormat="1" ht="18.75" customHeight="1" hidden="1">
      <c r="A35" s="232" t="s">
        <v>231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72"/>
      <c r="AS35" s="192" t="s">
        <v>218</v>
      </c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7"/>
      <c r="BJ35" s="126" t="s">
        <v>191</v>
      </c>
      <c r="BK35" s="126" t="s">
        <v>191</v>
      </c>
      <c r="BL35" s="127" t="s">
        <v>204</v>
      </c>
      <c r="BM35" s="128" t="s">
        <v>212</v>
      </c>
      <c r="BN35" s="128" t="s">
        <v>215</v>
      </c>
      <c r="BO35" s="397">
        <v>100000</v>
      </c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9"/>
      <c r="CE35" s="400">
        <v>100000</v>
      </c>
      <c r="CF35" s="401"/>
      <c r="CG35" s="401"/>
      <c r="CH35" s="401"/>
      <c r="CI35" s="401"/>
      <c r="CJ35" s="402"/>
      <c r="CK35" s="125">
        <v>100000</v>
      </c>
      <c r="CL35" s="400">
        <v>100000</v>
      </c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2"/>
      <c r="CZ35" s="125">
        <v>100000</v>
      </c>
      <c r="DA35" s="403">
        <v>100000</v>
      </c>
      <c r="DB35" s="404"/>
      <c r="DC35" s="404"/>
      <c r="DD35" s="404"/>
      <c r="DE35" s="404"/>
      <c r="DF35" s="404"/>
      <c r="DG35" s="404"/>
      <c r="DH35" s="404"/>
      <c r="DI35" s="404"/>
      <c r="DJ35" s="404"/>
      <c r="DK35" s="405"/>
      <c r="DL35" s="169">
        <v>0</v>
      </c>
      <c r="DM35" s="169">
        <v>0</v>
      </c>
      <c r="DN35" s="169">
        <v>0</v>
      </c>
    </row>
    <row r="36" spans="1:118" s="92" customFormat="1" ht="40.5" customHeight="1" hidden="1">
      <c r="A36" s="232" t="s">
        <v>236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9"/>
      <c r="AR36" s="72"/>
      <c r="AS36" s="192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7"/>
      <c r="BJ36" s="126"/>
      <c r="BK36" s="126"/>
      <c r="BL36" s="127"/>
      <c r="BM36" s="128"/>
      <c r="BN36" s="128"/>
      <c r="BO36" s="400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300"/>
      <c r="CE36" s="400"/>
      <c r="CF36" s="299"/>
      <c r="CG36" s="299"/>
      <c r="CH36" s="299"/>
      <c r="CI36" s="299"/>
      <c r="CJ36" s="300"/>
      <c r="CK36" s="125"/>
      <c r="CL36" s="400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300"/>
      <c r="CZ36" s="125"/>
      <c r="DA36" s="164"/>
      <c r="DB36" s="165"/>
      <c r="DC36" s="165"/>
      <c r="DD36" s="165"/>
      <c r="DE36" s="165"/>
      <c r="DF36" s="165"/>
      <c r="DG36" s="165"/>
      <c r="DH36" s="165"/>
      <c r="DI36" s="165"/>
      <c r="DJ36" s="165"/>
      <c r="DK36" s="166"/>
      <c r="DL36" s="169">
        <v>0</v>
      </c>
      <c r="DM36" s="169">
        <v>0</v>
      </c>
      <c r="DN36" s="169">
        <v>0</v>
      </c>
    </row>
    <row r="37" spans="1:118" s="92" customFormat="1" ht="20.25" customHeight="1" hidden="1">
      <c r="A37" s="232" t="s">
        <v>238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72"/>
      <c r="AS37" s="192" t="s">
        <v>218</v>
      </c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7"/>
      <c r="BJ37" s="126" t="s">
        <v>186</v>
      </c>
      <c r="BK37" s="126" t="s">
        <v>193</v>
      </c>
      <c r="BL37" s="127" t="s">
        <v>237</v>
      </c>
      <c r="BM37" s="128" t="s">
        <v>212</v>
      </c>
      <c r="BN37" s="128" t="s">
        <v>215</v>
      </c>
      <c r="BO37" s="400">
        <v>1767.48</v>
      </c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300"/>
      <c r="CE37" s="163"/>
      <c r="CF37" s="149"/>
      <c r="CG37" s="149"/>
      <c r="CH37" s="149"/>
      <c r="CI37" s="149"/>
      <c r="CJ37" s="150"/>
      <c r="CK37" s="125"/>
      <c r="CL37" s="400">
        <v>1767.48</v>
      </c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300"/>
      <c r="CZ37" s="125"/>
      <c r="DA37" s="164"/>
      <c r="DB37" s="165"/>
      <c r="DC37" s="165"/>
      <c r="DD37" s="165"/>
      <c r="DE37" s="165"/>
      <c r="DF37" s="165"/>
      <c r="DG37" s="165"/>
      <c r="DH37" s="165"/>
      <c r="DI37" s="165"/>
      <c r="DJ37" s="165"/>
      <c r="DK37" s="166"/>
      <c r="DL37" s="169">
        <v>0</v>
      </c>
      <c r="DM37" s="169">
        <v>0</v>
      </c>
      <c r="DN37" s="169">
        <v>0</v>
      </c>
    </row>
    <row r="38" spans="1:118" s="92" customFormat="1" ht="40.5" customHeight="1" hidden="1">
      <c r="A38" s="232" t="s">
        <v>239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72"/>
      <c r="AS38" s="192" t="s">
        <v>218</v>
      </c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7"/>
      <c r="BJ38" s="126" t="s">
        <v>186</v>
      </c>
      <c r="BK38" s="126" t="s">
        <v>193</v>
      </c>
      <c r="BL38" s="127" t="s">
        <v>237</v>
      </c>
      <c r="BM38" s="128" t="s">
        <v>212</v>
      </c>
      <c r="BN38" s="128" t="s">
        <v>216</v>
      </c>
      <c r="BO38" s="400">
        <v>6065.38</v>
      </c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300"/>
      <c r="CE38" s="163"/>
      <c r="CF38" s="149"/>
      <c r="CG38" s="149"/>
      <c r="CH38" s="149"/>
      <c r="CI38" s="149"/>
      <c r="CJ38" s="150"/>
      <c r="CK38" s="125"/>
      <c r="CL38" s="400">
        <v>6065.38</v>
      </c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300"/>
      <c r="CZ38" s="125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6"/>
      <c r="DL38" s="169">
        <v>0</v>
      </c>
      <c r="DM38" s="169">
        <v>0</v>
      </c>
      <c r="DN38" s="169">
        <v>0</v>
      </c>
    </row>
    <row r="39" spans="1:118" s="92" customFormat="1" ht="40.5" customHeight="1">
      <c r="A39" s="232" t="s">
        <v>289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72"/>
      <c r="AS39" s="192" t="s">
        <v>274</v>
      </c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4"/>
      <c r="BJ39" s="126" t="s">
        <v>186</v>
      </c>
      <c r="BK39" s="126" t="s">
        <v>198</v>
      </c>
      <c r="BL39" s="127" t="s">
        <v>188</v>
      </c>
      <c r="BM39" s="128" t="s">
        <v>212</v>
      </c>
      <c r="BN39" s="128" t="s">
        <v>271</v>
      </c>
      <c r="BO39" s="400">
        <v>14000</v>
      </c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2"/>
      <c r="CE39" s="400">
        <v>13000</v>
      </c>
      <c r="CF39" s="401"/>
      <c r="CG39" s="401"/>
      <c r="CH39" s="401"/>
      <c r="CI39" s="401"/>
      <c r="CJ39" s="402"/>
      <c r="CK39" s="125">
        <v>13000</v>
      </c>
      <c r="CL39" s="400">
        <v>14000</v>
      </c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2"/>
      <c r="CZ39" s="125">
        <v>13000</v>
      </c>
      <c r="DA39" s="400">
        <v>13000</v>
      </c>
      <c r="DB39" s="401"/>
      <c r="DC39" s="401"/>
      <c r="DD39" s="401"/>
      <c r="DE39" s="401"/>
      <c r="DF39" s="401"/>
      <c r="DG39" s="401"/>
      <c r="DH39" s="401"/>
      <c r="DI39" s="401"/>
      <c r="DJ39" s="401"/>
      <c r="DK39" s="402"/>
      <c r="DL39" s="169">
        <v>0</v>
      </c>
      <c r="DM39" s="169">
        <v>0</v>
      </c>
      <c r="DN39" s="169">
        <v>0</v>
      </c>
    </row>
    <row r="40" spans="1:118" s="92" customFormat="1" ht="36" customHeight="1">
      <c r="A40" s="232" t="s">
        <v>291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0"/>
      <c r="AS40" s="192" t="s">
        <v>274</v>
      </c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4"/>
      <c r="BJ40" s="128" t="s">
        <v>191</v>
      </c>
      <c r="BK40" s="128" t="s">
        <v>191</v>
      </c>
      <c r="BL40" s="129" t="s">
        <v>204</v>
      </c>
      <c r="BM40" s="128" t="s">
        <v>212</v>
      </c>
      <c r="BN40" s="128" t="s">
        <v>272</v>
      </c>
      <c r="BO40" s="244">
        <v>218780</v>
      </c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>
        <v>219780</v>
      </c>
      <c r="CF40" s="244"/>
      <c r="CG40" s="244"/>
      <c r="CH40" s="244"/>
      <c r="CI40" s="244"/>
      <c r="CJ40" s="244"/>
      <c r="CK40" s="125">
        <v>219780</v>
      </c>
      <c r="CL40" s="244">
        <v>218780</v>
      </c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125">
        <v>219780</v>
      </c>
      <c r="DA40" s="244">
        <v>219780</v>
      </c>
      <c r="DB40" s="244"/>
      <c r="DC40" s="244"/>
      <c r="DD40" s="244"/>
      <c r="DE40" s="244"/>
      <c r="DF40" s="244"/>
      <c r="DG40" s="244"/>
      <c r="DH40" s="244"/>
      <c r="DI40" s="244"/>
      <c r="DJ40" s="244"/>
      <c r="DK40" s="244"/>
      <c r="DL40" s="169">
        <v>0</v>
      </c>
      <c r="DM40" s="169">
        <v>0</v>
      </c>
      <c r="DN40" s="169">
        <v>0</v>
      </c>
    </row>
    <row r="42" spans="1:118" ht="46.5" customHeight="1">
      <c r="A42" s="394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  <c r="BO42" s="394"/>
      <c r="BP42" s="394"/>
      <c r="BQ42" s="394"/>
      <c r="BR42" s="394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4"/>
      <c r="CD42" s="394"/>
      <c r="CE42" s="394"/>
      <c r="CF42" s="394"/>
      <c r="CG42" s="394"/>
      <c r="CH42" s="394"/>
      <c r="CI42" s="394"/>
      <c r="CJ42" s="394"/>
      <c r="CK42" s="394"/>
      <c r="CL42" s="394"/>
      <c r="CM42" s="394"/>
      <c r="CN42" s="394"/>
      <c r="CO42" s="394"/>
      <c r="CP42" s="394"/>
      <c r="CQ42" s="394"/>
      <c r="CR42" s="394"/>
      <c r="CS42" s="394"/>
      <c r="CT42" s="394"/>
      <c r="CU42" s="394"/>
      <c r="CV42" s="394"/>
      <c r="CW42" s="394"/>
      <c r="CX42" s="394"/>
      <c r="CY42" s="394"/>
      <c r="CZ42" s="394"/>
      <c r="DA42" s="394"/>
      <c r="DB42" s="394"/>
      <c r="DC42" s="394"/>
      <c r="DD42" s="394"/>
      <c r="DE42" s="394"/>
      <c r="DF42" s="394"/>
      <c r="DG42" s="394"/>
      <c r="DH42" s="394"/>
      <c r="DI42" s="394"/>
      <c r="DJ42" s="394"/>
      <c r="DK42" s="394"/>
      <c r="DL42" s="394"/>
      <c r="DM42" s="394"/>
      <c r="DN42" s="394"/>
    </row>
    <row r="43" spans="1:118" ht="18.75">
      <c r="A43" s="395" t="s">
        <v>171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</row>
    <row r="44" spans="1:118" ht="18.75" hidden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</row>
    <row r="45" spans="1:118" ht="81.75" customHeight="1">
      <c r="A45" s="395" t="s">
        <v>172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5"/>
      <c r="DG45" s="395"/>
      <c r="DH45" s="395"/>
      <c r="DI45" s="395"/>
      <c r="DJ45" s="395"/>
      <c r="DK45" s="395"/>
      <c r="DL45" s="395"/>
      <c r="DM45" s="395"/>
      <c r="DN45" s="395"/>
    </row>
    <row r="46" spans="1:118" ht="2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</row>
    <row r="47" spans="1:118" ht="102" customHeight="1">
      <c r="A47" s="395" t="s">
        <v>173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5"/>
      <c r="CC47" s="395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5"/>
      <c r="CO47" s="395"/>
      <c r="CP47" s="395"/>
      <c r="CQ47" s="395"/>
      <c r="CR47" s="395"/>
      <c r="CS47" s="395"/>
      <c r="CT47" s="395"/>
      <c r="CU47" s="395"/>
      <c r="CV47" s="395"/>
      <c r="CW47" s="395"/>
      <c r="CX47" s="395"/>
      <c r="CY47" s="395"/>
      <c r="CZ47" s="395"/>
      <c r="DA47" s="395"/>
      <c r="DB47" s="395"/>
      <c r="DC47" s="395"/>
      <c r="DD47" s="395"/>
      <c r="DE47" s="395"/>
      <c r="DF47" s="395"/>
      <c r="DG47" s="395"/>
      <c r="DH47" s="395"/>
      <c r="DI47" s="395"/>
      <c r="DJ47" s="395"/>
      <c r="DK47" s="395"/>
      <c r="DL47" s="395"/>
      <c r="DM47" s="395"/>
      <c r="DN47" s="395"/>
    </row>
    <row r="48" spans="1:118" ht="4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</row>
    <row r="49" spans="1:118" ht="13.5" customHeight="1">
      <c r="A49" s="394" t="s">
        <v>98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</row>
    <row r="50" spans="1:118" ht="18.75">
      <c r="A50" s="394" t="s">
        <v>174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94"/>
      <c r="BC50" s="394"/>
      <c r="BD50" s="394"/>
      <c r="BE50" s="394"/>
      <c r="BF50" s="394"/>
      <c r="BG50" s="394"/>
      <c r="BH50" s="394"/>
      <c r="BI50" s="394"/>
      <c r="BJ50" s="394"/>
      <c r="BK50" s="394"/>
      <c r="BL50" s="394"/>
      <c r="BM50" s="394"/>
      <c r="BN50" s="394"/>
      <c r="BO50" s="394"/>
      <c r="BP50" s="394"/>
      <c r="BQ50" s="394"/>
      <c r="BR50" s="394"/>
      <c r="BS50" s="394"/>
      <c r="BT50" s="394"/>
      <c r="BU50" s="394"/>
      <c r="BV50" s="394"/>
      <c r="BW50" s="394"/>
      <c r="BX50" s="394"/>
      <c r="BY50" s="394"/>
      <c r="BZ50" s="394"/>
      <c r="CA50" s="394"/>
      <c r="CB50" s="394"/>
      <c r="CC50" s="394"/>
      <c r="CD50" s="394"/>
      <c r="CE50" s="394"/>
      <c r="CF50" s="394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4"/>
      <c r="CS50" s="394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4"/>
      <c r="DI50" s="394"/>
      <c r="DJ50" s="394"/>
      <c r="DK50" s="394"/>
      <c r="DL50" s="394"/>
      <c r="DM50" s="394"/>
      <c r="DN50" s="394"/>
    </row>
    <row r="51" spans="1:118" ht="18.75">
      <c r="A51" s="394" t="s">
        <v>175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  <c r="CX51" s="394"/>
      <c r="CY51" s="394"/>
      <c r="CZ51" s="394"/>
      <c r="DA51" s="394"/>
      <c r="DB51" s="394"/>
      <c r="DC51" s="394"/>
      <c r="DD51" s="394"/>
      <c r="DE51" s="394"/>
      <c r="DF51" s="394"/>
      <c r="DG51" s="394"/>
      <c r="DH51" s="394"/>
      <c r="DI51" s="394"/>
      <c r="DJ51" s="394"/>
      <c r="DK51" s="394"/>
      <c r="DL51" s="394"/>
      <c r="DM51" s="394"/>
      <c r="DN51" s="394"/>
    </row>
    <row r="52" spans="1:118" ht="18.75">
      <c r="A52" s="394" t="s">
        <v>176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4"/>
      <c r="BT52" s="394"/>
      <c r="BU52" s="394"/>
      <c r="BV52" s="394"/>
      <c r="BW52" s="394"/>
      <c r="BX52" s="394"/>
      <c r="BY52" s="394"/>
      <c r="BZ52" s="394"/>
      <c r="CA52" s="394"/>
      <c r="CB52" s="394"/>
      <c r="CC52" s="394"/>
      <c r="CD52" s="394"/>
      <c r="CE52" s="394"/>
      <c r="CF52" s="394"/>
      <c r="CG52" s="394"/>
      <c r="CH52" s="394"/>
      <c r="CI52" s="394"/>
      <c r="CJ52" s="394"/>
      <c r="CK52" s="394"/>
      <c r="CL52" s="394"/>
      <c r="CM52" s="394"/>
      <c r="CN52" s="394"/>
      <c r="CO52" s="394"/>
      <c r="CP52" s="394"/>
      <c r="CQ52" s="394"/>
      <c r="CR52" s="394"/>
      <c r="CS52" s="394"/>
      <c r="CT52" s="394"/>
      <c r="CU52" s="394"/>
      <c r="CV52" s="394"/>
      <c r="CW52" s="394"/>
      <c r="CX52" s="394"/>
      <c r="CY52" s="394"/>
      <c r="CZ52" s="394"/>
      <c r="DA52" s="394"/>
      <c r="DB52" s="394"/>
      <c r="DC52" s="394"/>
      <c r="DD52" s="394"/>
      <c r="DE52" s="394"/>
      <c r="DF52" s="394"/>
      <c r="DG52" s="394"/>
      <c r="DH52" s="394"/>
      <c r="DI52" s="394"/>
      <c r="DJ52" s="394"/>
      <c r="DK52" s="394"/>
      <c r="DL52" s="394"/>
      <c r="DM52" s="394"/>
      <c r="DN52" s="394"/>
    </row>
    <row r="53" spans="1:118" ht="18.75">
      <c r="A53" s="394" t="s">
        <v>177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</row>
    <row r="54" spans="1:118" ht="39" customHeight="1">
      <c r="A54" s="395" t="s">
        <v>180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5"/>
      <c r="BR54" s="395"/>
      <c r="BS54" s="395"/>
      <c r="BT54" s="395"/>
      <c r="BU54" s="395"/>
      <c r="BV54" s="395"/>
      <c r="BW54" s="395"/>
      <c r="BX54" s="395"/>
      <c r="BY54" s="395"/>
      <c r="BZ54" s="395"/>
      <c r="CA54" s="395"/>
      <c r="CB54" s="395"/>
      <c r="CC54" s="395"/>
      <c r="CD54" s="395"/>
      <c r="CE54" s="395"/>
      <c r="CF54" s="395"/>
      <c r="CG54" s="395"/>
      <c r="CH54" s="395"/>
      <c r="CI54" s="395"/>
      <c r="CJ54" s="395"/>
      <c r="CK54" s="395"/>
      <c r="CL54" s="395"/>
      <c r="CM54" s="395"/>
      <c r="CN54" s="395"/>
      <c r="CO54" s="395"/>
      <c r="CP54" s="395"/>
      <c r="CQ54" s="395"/>
      <c r="CR54" s="395"/>
      <c r="CS54" s="395"/>
      <c r="CT54" s="395"/>
      <c r="CU54" s="395"/>
      <c r="CV54" s="395"/>
      <c r="CW54" s="395"/>
      <c r="CX54" s="395"/>
      <c r="CY54" s="395"/>
      <c r="CZ54" s="395"/>
      <c r="DA54" s="395"/>
      <c r="DB54" s="395"/>
      <c r="DC54" s="395"/>
      <c r="DD54" s="395"/>
      <c r="DE54" s="395"/>
      <c r="DF54" s="395"/>
      <c r="DG54" s="395"/>
      <c r="DH54" s="395"/>
      <c r="DI54" s="395"/>
      <c r="DJ54" s="395"/>
      <c r="DK54" s="395"/>
      <c r="DL54" s="395"/>
      <c r="DM54" s="395"/>
      <c r="DN54" s="395"/>
    </row>
    <row r="55" spans="1:118" s="102" customFormat="1" ht="18.75">
      <c r="A55" s="395" t="s">
        <v>178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5"/>
      <c r="BS55" s="395"/>
      <c r="BT55" s="395"/>
      <c r="BU55" s="395"/>
      <c r="BV55" s="395"/>
      <c r="BW55" s="395"/>
      <c r="BX55" s="395"/>
      <c r="BY55" s="395"/>
      <c r="BZ55" s="395"/>
      <c r="CA55" s="395"/>
      <c r="CB55" s="395"/>
      <c r="CC55" s="395"/>
      <c r="CD55" s="395"/>
      <c r="CE55" s="395"/>
      <c r="CF55" s="395"/>
      <c r="CG55" s="395"/>
      <c r="CH55" s="395"/>
      <c r="CI55" s="395"/>
      <c r="CJ55" s="395"/>
      <c r="CK55" s="395"/>
      <c r="CL55" s="395"/>
      <c r="CM55" s="395"/>
      <c r="CN55" s="395"/>
      <c r="CO55" s="395"/>
      <c r="CP55" s="395"/>
      <c r="CQ55" s="395"/>
      <c r="CR55" s="395"/>
      <c r="CS55" s="395"/>
      <c r="CT55" s="395"/>
      <c r="CU55" s="395"/>
      <c r="CV55" s="395"/>
      <c r="CW55" s="395"/>
      <c r="CX55" s="395"/>
      <c r="CY55" s="395"/>
      <c r="CZ55" s="395"/>
      <c r="DA55" s="395"/>
      <c r="DB55" s="395"/>
      <c r="DC55" s="395"/>
      <c r="DD55" s="395"/>
      <c r="DE55" s="395"/>
      <c r="DF55" s="395"/>
      <c r="DG55" s="395"/>
      <c r="DH55" s="395"/>
      <c r="DI55" s="395"/>
      <c r="DJ55" s="395"/>
      <c r="DK55" s="395"/>
      <c r="DL55" s="395"/>
      <c r="DM55" s="395"/>
      <c r="DN55" s="395"/>
    </row>
    <row r="56" spans="1:118" ht="18.75">
      <c r="A56" s="395" t="s">
        <v>179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5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5"/>
      <c r="BS56" s="395"/>
      <c r="BT56" s="395"/>
      <c r="BU56" s="395"/>
      <c r="BV56" s="395"/>
      <c r="BW56" s="395"/>
      <c r="BX56" s="395"/>
      <c r="BY56" s="395"/>
      <c r="BZ56" s="395"/>
      <c r="CA56" s="395"/>
      <c r="CB56" s="395"/>
      <c r="CC56" s="395"/>
      <c r="CD56" s="395"/>
      <c r="CE56" s="395"/>
      <c r="CF56" s="395"/>
      <c r="CG56" s="395"/>
      <c r="CH56" s="395"/>
      <c r="CI56" s="395"/>
      <c r="CJ56" s="395"/>
      <c r="CK56" s="395"/>
      <c r="CL56" s="395"/>
      <c r="CM56" s="395"/>
      <c r="CN56" s="395"/>
      <c r="CO56" s="395"/>
      <c r="CP56" s="395"/>
      <c r="CQ56" s="395"/>
      <c r="CR56" s="395"/>
      <c r="CS56" s="395"/>
      <c r="CT56" s="395"/>
      <c r="CU56" s="395"/>
      <c r="CV56" s="395"/>
      <c r="CW56" s="395"/>
      <c r="CX56" s="395"/>
      <c r="CY56" s="395"/>
      <c r="CZ56" s="395"/>
      <c r="DA56" s="395"/>
      <c r="DB56" s="395"/>
      <c r="DC56" s="395"/>
      <c r="DD56" s="395"/>
      <c r="DE56" s="395"/>
      <c r="DF56" s="395"/>
      <c r="DG56" s="395"/>
      <c r="DH56" s="395"/>
      <c r="DI56" s="395"/>
      <c r="DJ56" s="395"/>
      <c r="DK56" s="395"/>
      <c r="DL56" s="395"/>
      <c r="DM56" s="395"/>
      <c r="DN56" s="395"/>
    </row>
  </sheetData>
  <sheetProtection/>
  <mergeCells count="209">
    <mergeCell ref="CL21:CY21"/>
    <mergeCell ref="DA21:DK21"/>
    <mergeCell ref="CE34:CJ34"/>
    <mergeCell ref="CL31:CY31"/>
    <mergeCell ref="DA31:DK31"/>
    <mergeCell ref="A31:AQ31"/>
    <mergeCell ref="AS31:BI31"/>
    <mergeCell ref="BO32:CD32"/>
    <mergeCell ref="CE33:CJ33"/>
    <mergeCell ref="DA27:DK27"/>
    <mergeCell ref="CL37:CY37"/>
    <mergeCell ref="BO36:CD36"/>
    <mergeCell ref="CE36:CJ36"/>
    <mergeCell ref="CL36:CY36"/>
    <mergeCell ref="BO35:CD35"/>
    <mergeCell ref="CE35:CJ35"/>
    <mergeCell ref="CL35:CY35"/>
    <mergeCell ref="A38:AQ38"/>
    <mergeCell ref="AS38:BI38"/>
    <mergeCell ref="BO38:CD38"/>
    <mergeCell ref="BO37:CD37"/>
    <mergeCell ref="A36:AQ36"/>
    <mergeCell ref="AS36:BI36"/>
    <mergeCell ref="A37:AQ37"/>
    <mergeCell ref="AS37:BI37"/>
    <mergeCell ref="A35:AQ35"/>
    <mergeCell ref="CL38:CY38"/>
    <mergeCell ref="CL33:CY33"/>
    <mergeCell ref="DA28:DK28"/>
    <mergeCell ref="DA30:DK30"/>
    <mergeCell ref="DA32:DK32"/>
    <mergeCell ref="DA33:DK33"/>
    <mergeCell ref="DA34:DK34"/>
    <mergeCell ref="DA35:DK35"/>
    <mergeCell ref="CL34:CY34"/>
    <mergeCell ref="CL28:CY28"/>
    <mergeCell ref="CL30:CY30"/>
    <mergeCell ref="CL32:CY32"/>
    <mergeCell ref="BO33:CD33"/>
    <mergeCell ref="BO28:CD28"/>
    <mergeCell ref="BO31:CD31"/>
    <mergeCell ref="CE31:CJ31"/>
    <mergeCell ref="BO26:CD26"/>
    <mergeCell ref="CE26:CJ26"/>
    <mergeCell ref="CL26:CY26"/>
    <mergeCell ref="CL16:CY16"/>
    <mergeCell ref="CE23:CJ23"/>
    <mergeCell ref="CE9:CJ9"/>
    <mergeCell ref="CL24:CY24"/>
    <mergeCell ref="CE15:CJ15"/>
    <mergeCell ref="CL23:CY23"/>
    <mergeCell ref="BO13:CD13"/>
    <mergeCell ref="CL6:DN6"/>
    <mergeCell ref="CL7:DK7"/>
    <mergeCell ref="CL8:CY8"/>
    <mergeCell ref="BO11:CD11"/>
    <mergeCell ref="CE11:CJ11"/>
    <mergeCell ref="DA8:DK8"/>
    <mergeCell ref="BO8:CD8"/>
    <mergeCell ref="BO14:CD14"/>
    <mergeCell ref="BO16:CD16"/>
    <mergeCell ref="BO18:CD18"/>
    <mergeCell ref="BO15:CD15"/>
    <mergeCell ref="BO6:CK7"/>
    <mergeCell ref="CE13:CJ13"/>
    <mergeCell ref="CE14:CJ14"/>
    <mergeCell ref="CE16:CJ16"/>
    <mergeCell ref="A56:DN56"/>
    <mergeCell ref="A52:DN52"/>
    <mergeCell ref="A53:DN53"/>
    <mergeCell ref="A54:DN54"/>
    <mergeCell ref="A55:DN55"/>
    <mergeCell ref="BN5:BN7"/>
    <mergeCell ref="CL15:CY15"/>
    <mergeCell ref="CE12:CJ12"/>
    <mergeCell ref="CL12:CY12"/>
    <mergeCell ref="BO9:CD9"/>
    <mergeCell ref="A40:AQ40"/>
    <mergeCell ref="A47:DN47"/>
    <mergeCell ref="AS15:BI15"/>
    <mergeCell ref="A14:AQ14"/>
    <mergeCell ref="CL18:CY18"/>
    <mergeCell ref="AS16:BI16"/>
    <mergeCell ref="AS18:BI18"/>
    <mergeCell ref="CE18:CJ18"/>
    <mergeCell ref="BO30:CD30"/>
    <mergeCell ref="A16:AQ16"/>
    <mergeCell ref="AS13:BI13"/>
    <mergeCell ref="A49:DN49"/>
    <mergeCell ref="A50:DN50"/>
    <mergeCell ref="A51:DN51"/>
    <mergeCell ref="AS40:BI40"/>
    <mergeCell ref="BO40:CD40"/>
    <mergeCell ref="CE40:CJ40"/>
    <mergeCell ref="CL40:CY40"/>
    <mergeCell ref="DA40:DK40"/>
    <mergeCell ref="A22:AQ22"/>
    <mergeCell ref="A11:AQ11"/>
    <mergeCell ref="DL7:DN7"/>
    <mergeCell ref="A42:DN42"/>
    <mergeCell ref="A43:DN43"/>
    <mergeCell ref="A45:DN45"/>
    <mergeCell ref="DA13:DK13"/>
    <mergeCell ref="DA14:DK14"/>
    <mergeCell ref="DA16:DK16"/>
    <mergeCell ref="DA18:DK18"/>
    <mergeCell ref="A15:AQ15"/>
    <mergeCell ref="AS11:BI11"/>
    <mergeCell ref="DA10:DK10"/>
    <mergeCell ref="A13:AQ13"/>
    <mergeCell ref="DA2:DN2"/>
    <mergeCell ref="A3:DN3"/>
    <mergeCell ref="A5:AQ8"/>
    <mergeCell ref="AR5:AR8"/>
    <mergeCell ref="AS5:BI8"/>
    <mergeCell ref="BO5:DN5"/>
    <mergeCell ref="A10:AQ10"/>
    <mergeCell ref="BJ5:BM7"/>
    <mergeCell ref="DA15:DK15"/>
    <mergeCell ref="CL13:CY13"/>
    <mergeCell ref="CL14:CY14"/>
    <mergeCell ref="CL9:CY9"/>
    <mergeCell ref="DA9:DK9"/>
    <mergeCell ref="BO10:CD10"/>
    <mergeCell ref="CE10:CJ10"/>
    <mergeCell ref="CL10:CY10"/>
    <mergeCell ref="BO12:CD12"/>
    <mergeCell ref="A23:AQ23"/>
    <mergeCell ref="CL22:CY22"/>
    <mergeCell ref="CE19:CJ19"/>
    <mergeCell ref="CL19:CY19"/>
    <mergeCell ref="AS23:BI23"/>
    <mergeCell ref="CL20:CY20"/>
    <mergeCell ref="A21:AQ21"/>
    <mergeCell ref="AS21:BI21"/>
    <mergeCell ref="BO21:CD21"/>
    <mergeCell ref="CE21:CJ21"/>
    <mergeCell ref="A9:AQ9"/>
    <mergeCell ref="AS9:BI9"/>
    <mergeCell ref="CL11:CY11"/>
    <mergeCell ref="DA11:DK11"/>
    <mergeCell ref="A19:AQ19"/>
    <mergeCell ref="CE8:CJ8"/>
    <mergeCell ref="AS19:BI19"/>
    <mergeCell ref="A18:AQ18"/>
    <mergeCell ref="AS14:BI14"/>
    <mergeCell ref="AS10:BI10"/>
    <mergeCell ref="AS30:BI30"/>
    <mergeCell ref="A24:AQ24"/>
    <mergeCell ref="A25:AQ25"/>
    <mergeCell ref="DA12:DK12"/>
    <mergeCell ref="A12:AQ12"/>
    <mergeCell ref="AS12:BI12"/>
    <mergeCell ref="AS25:BI25"/>
    <mergeCell ref="BO19:CD19"/>
    <mergeCell ref="DA24:DK24"/>
    <mergeCell ref="DA19:DK19"/>
    <mergeCell ref="AS26:BI26"/>
    <mergeCell ref="AS27:BI27"/>
    <mergeCell ref="A32:AQ32"/>
    <mergeCell ref="A33:AQ33"/>
    <mergeCell ref="A34:AQ34"/>
    <mergeCell ref="A28:AQ28"/>
    <mergeCell ref="A30:AQ30"/>
    <mergeCell ref="A26:AQ26"/>
    <mergeCell ref="A27:AQ27"/>
    <mergeCell ref="AS28:BI28"/>
    <mergeCell ref="AS35:BI35"/>
    <mergeCell ref="AS32:BI32"/>
    <mergeCell ref="BO25:CD25"/>
    <mergeCell ref="CE25:CJ25"/>
    <mergeCell ref="BO27:CD27"/>
    <mergeCell ref="CE27:CJ27"/>
    <mergeCell ref="CE28:CJ28"/>
    <mergeCell ref="CE30:CJ30"/>
    <mergeCell ref="CE32:CJ32"/>
    <mergeCell ref="AS33:BI33"/>
    <mergeCell ref="AS34:BI34"/>
    <mergeCell ref="CL25:CY25"/>
    <mergeCell ref="CL27:CY27"/>
    <mergeCell ref="DA23:DK23"/>
    <mergeCell ref="BO24:CD24"/>
    <mergeCell ref="CE24:CJ24"/>
    <mergeCell ref="BO23:CD23"/>
    <mergeCell ref="BO34:CD34"/>
    <mergeCell ref="DA26:DK26"/>
    <mergeCell ref="AS24:BI24"/>
    <mergeCell ref="DA25:DK25"/>
    <mergeCell ref="A20:AQ20"/>
    <mergeCell ref="AS20:BI20"/>
    <mergeCell ref="BO20:CD20"/>
    <mergeCell ref="CE20:CJ20"/>
    <mergeCell ref="BO22:CD22"/>
    <mergeCell ref="CE22:CJ22"/>
    <mergeCell ref="DA22:DK22"/>
    <mergeCell ref="DA20:DK20"/>
    <mergeCell ref="AS22:BI22"/>
    <mergeCell ref="A39:AQ39"/>
    <mergeCell ref="AS39:BI39"/>
    <mergeCell ref="BO39:CD39"/>
    <mergeCell ref="CE39:CJ39"/>
    <mergeCell ref="CL39:CY39"/>
    <mergeCell ref="DA39:DK39"/>
    <mergeCell ref="A29:AQ29"/>
    <mergeCell ref="AS29:BI29"/>
    <mergeCell ref="BO29:CD29"/>
    <mergeCell ref="CE29:CJ29"/>
    <mergeCell ref="CL29:CY29"/>
    <mergeCell ref="DA29:DK29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0" r:id="rId1"/>
  <colBreaks count="1" manualBreakCount="1">
    <brk id="1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2019-02-19T05:21:06Z</cp:lastPrinted>
  <dcterms:created xsi:type="dcterms:W3CDTF">2010-11-26T07:12:57Z</dcterms:created>
  <dcterms:modified xsi:type="dcterms:W3CDTF">2019-02-19T05:23:37Z</dcterms:modified>
  <cp:category/>
  <cp:version/>
  <cp:contentType/>
  <cp:contentStatus/>
</cp:coreProperties>
</file>